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0" yWindow="2130" windowWidth="18195" windowHeight="7485"/>
  </bookViews>
  <sheets>
    <sheet name="Sheet1" sheetId="1" r:id="rId1"/>
    <sheet name="Sheet2" sheetId="2" r:id="rId2"/>
    <sheet name="Sheet3" sheetId="3" r:id="rId3"/>
  </sheets>
  <definedNames>
    <definedName name="_xlnm.Print_Titles" localSheetId="0">Sheet1!$4:$7</definedName>
  </definedNames>
  <calcPr calcId="145621"/>
</workbook>
</file>

<file path=xl/calcChain.xml><?xml version="1.0" encoding="utf-8"?>
<calcChain xmlns="http://schemas.openxmlformats.org/spreadsheetml/2006/main">
  <c r="H161" i="1" l="1"/>
  <c r="H162" i="1"/>
  <c r="H163" i="1"/>
  <c r="H164" i="1"/>
  <c r="H165" i="1"/>
  <c r="H137" i="1"/>
  <c r="H138" i="1"/>
  <c r="H140" i="1"/>
  <c r="H141" i="1"/>
  <c r="H142" i="1"/>
  <c r="H143" i="1"/>
  <c r="H144" i="1"/>
  <c r="H146" i="1"/>
  <c r="H147" i="1"/>
  <c r="H148" i="1"/>
  <c r="H149" i="1"/>
  <c r="H150" i="1"/>
  <c r="H152" i="1"/>
  <c r="H153" i="1"/>
  <c r="H154" i="1"/>
  <c r="H155" i="1"/>
  <c r="H156" i="1"/>
  <c r="H160" i="1"/>
  <c r="H121" i="1"/>
  <c r="I121" i="1" s="1"/>
  <c r="H122" i="1"/>
  <c r="I122" i="1" s="1"/>
  <c r="H123" i="1"/>
  <c r="H124" i="1"/>
  <c r="H125" i="1"/>
  <c r="H126" i="1"/>
  <c r="H129" i="1"/>
  <c r="H130" i="1"/>
  <c r="H131" i="1"/>
  <c r="H132" i="1"/>
  <c r="H136" i="1"/>
  <c r="H86" i="1"/>
  <c r="H87" i="1"/>
  <c r="H88" i="1"/>
  <c r="H89" i="1"/>
  <c r="H90" i="1"/>
  <c r="H91" i="1"/>
  <c r="H92" i="1"/>
  <c r="H93" i="1"/>
  <c r="H94" i="1"/>
  <c r="H95" i="1"/>
  <c r="H96" i="1"/>
  <c r="H98" i="1"/>
  <c r="H99" i="1"/>
  <c r="H100" i="1"/>
  <c r="H101" i="1"/>
  <c r="H102" i="1"/>
  <c r="H103" i="1"/>
  <c r="H104" i="1"/>
  <c r="H105" i="1"/>
  <c r="H106" i="1"/>
  <c r="H60" i="1"/>
  <c r="H61" i="1"/>
  <c r="H62" i="1"/>
  <c r="H63" i="1"/>
  <c r="H64" i="1"/>
  <c r="H65" i="1"/>
  <c r="H66" i="1"/>
  <c r="H67" i="1"/>
  <c r="H68" i="1"/>
  <c r="H69" i="1"/>
  <c r="H70" i="1"/>
  <c r="H72" i="1"/>
  <c r="H73" i="1"/>
  <c r="H74" i="1"/>
  <c r="H75" i="1"/>
  <c r="H76" i="1"/>
  <c r="H77" i="1"/>
  <c r="H78" i="1"/>
  <c r="H79" i="1"/>
  <c r="H80" i="1"/>
  <c r="H81" i="1"/>
  <c r="H82" i="1"/>
  <c r="H83" i="1"/>
  <c r="H85" i="1"/>
  <c r="H46" i="1"/>
  <c r="H47" i="1"/>
  <c r="H48" i="1"/>
  <c r="H49" i="1"/>
  <c r="H50" i="1"/>
  <c r="H51" i="1"/>
  <c r="H52" i="1"/>
  <c r="H53" i="1"/>
  <c r="H54" i="1"/>
  <c r="H55" i="1"/>
  <c r="H56" i="1"/>
  <c r="H57" i="1"/>
  <c r="H59" i="1"/>
  <c r="H39" i="1"/>
  <c r="H40" i="1"/>
  <c r="H41" i="1"/>
  <c r="H42" i="1"/>
  <c r="H43" i="1"/>
  <c r="H30" i="1"/>
  <c r="H31" i="1"/>
  <c r="H32" i="1"/>
  <c r="H33" i="1"/>
  <c r="H34" i="1"/>
  <c r="H35" i="1"/>
  <c r="H23" i="1"/>
  <c r="H24" i="1"/>
  <c r="H25" i="1"/>
  <c r="H26" i="1"/>
  <c r="H10" i="1"/>
  <c r="H11" i="1"/>
  <c r="H12" i="1"/>
  <c r="H13" i="1"/>
  <c r="H14" i="1"/>
  <c r="H15" i="1"/>
  <c r="H16" i="1"/>
  <c r="H17" i="1"/>
  <c r="H18" i="1"/>
  <c r="H19" i="1"/>
  <c r="H20" i="1"/>
  <c r="H9" i="1"/>
  <c r="I5" i="1"/>
  <c r="I10" i="1" l="1"/>
  <c r="I31" i="1"/>
  <c r="I132" i="1"/>
  <c r="I41" i="1"/>
  <c r="I85" i="1"/>
  <c r="I77" i="1"/>
  <c r="I68" i="1"/>
  <c r="I19" i="1"/>
  <c r="I11" i="1"/>
  <c r="I76" i="1"/>
  <c r="I67" i="1"/>
  <c r="I18" i="1"/>
  <c r="I98" i="1"/>
  <c r="I89" i="1"/>
  <c r="I59" i="1"/>
  <c r="I143" i="1"/>
  <c r="I49" i="1"/>
  <c r="I81" i="1"/>
  <c r="I148" i="1"/>
  <c r="I138" i="1"/>
  <c r="I72" i="1"/>
  <c r="I64" i="1"/>
  <c r="I103" i="1"/>
  <c r="I155" i="1"/>
  <c r="I23" i="1"/>
  <c r="I42" i="1"/>
  <c r="I63" i="1"/>
  <c r="I102" i="1"/>
  <c r="I94" i="1"/>
  <c r="I125" i="1"/>
  <c r="I154" i="1"/>
  <c r="I137" i="1"/>
  <c r="I144" i="1"/>
  <c r="I162" i="1"/>
  <c r="I57" i="1"/>
  <c r="I50" i="1"/>
  <c r="I14" i="1"/>
  <c r="I24" i="1"/>
  <c r="I90" i="1"/>
  <c r="I161" i="1"/>
  <c r="I54" i="1"/>
  <c r="I80" i="1"/>
  <c r="I60" i="1"/>
  <c r="I93" i="1"/>
  <c r="I126" i="1"/>
  <c r="I9" i="1"/>
  <c r="I15" i="1"/>
  <c r="I32" i="1"/>
  <c r="I53" i="1"/>
  <c r="I73" i="1"/>
  <c r="I106" i="1"/>
  <c r="I149" i="1"/>
  <c r="I163" i="1"/>
  <c r="I46" i="1"/>
  <c r="I99" i="1"/>
  <c r="I136" i="1"/>
  <c r="I35" i="1"/>
  <c r="I40" i="1"/>
  <c r="I52" i="1"/>
  <c r="I83" i="1"/>
  <c r="I79" i="1"/>
  <c r="I70" i="1"/>
  <c r="I66" i="1"/>
  <c r="I62" i="1"/>
  <c r="I105" i="1"/>
  <c r="I96" i="1"/>
  <c r="I92" i="1"/>
  <c r="I88" i="1"/>
  <c r="I131" i="1"/>
  <c r="I160" i="1"/>
  <c r="I153" i="1"/>
  <c r="I147" i="1"/>
  <c r="I142" i="1"/>
  <c r="I165" i="1"/>
  <c r="I17" i="1"/>
  <c r="I34" i="1"/>
  <c r="I87" i="1"/>
  <c r="I130" i="1"/>
  <c r="I124" i="1"/>
  <c r="I152" i="1"/>
  <c r="I12" i="1"/>
  <c r="I25" i="1"/>
  <c r="I43" i="1"/>
  <c r="I39" i="1"/>
  <c r="I55" i="1"/>
  <c r="I51" i="1"/>
  <c r="I47" i="1"/>
  <c r="I82" i="1"/>
  <c r="I78" i="1"/>
  <c r="I74" i="1"/>
  <c r="I69" i="1"/>
  <c r="I65" i="1"/>
  <c r="I61" i="1"/>
  <c r="I104" i="1"/>
  <c r="I100" i="1"/>
  <c r="I95" i="1"/>
  <c r="I91" i="1"/>
  <c r="I156" i="1"/>
  <c r="I146" i="1"/>
  <c r="I141" i="1"/>
  <c r="I164" i="1"/>
  <c r="I20" i="1"/>
  <c r="I16" i="1"/>
  <c r="I33" i="1"/>
  <c r="I86" i="1"/>
  <c r="I129" i="1"/>
  <c r="I123" i="1"/>
  <c r="I150" i="1"/>
  <c r="I140" i="1"/>
  <c r="I13" i="1"/>
  <c r="I26" i="1"/>
  <c r="I30" i="1"/>
  <c r="I56" i="1"/>
  <c r="I48" i="1"/>
  <c r="I75" i="1"/>
  <c r="I101" i="1"/>
  <c r="D46" i="1" l="1"/>
  <c r="G46" i="1"/>
  <c r="D47" i="1"/>
  <c r="G47" i="1"/>
  <c r="D48" i="1"/>
  <c r="G48" i="1"/>
  <c r="D49" i="1"/>
  <c r="G49" i="1"/>
  <c r="D50" i="1"/>
  <c r="G50" i="1"/>
  <c r="D51" i="1"/>
  <c r="G51" i="1"/>
  <c r="D52" i="1"/>
  <c r="G52" i="1"/>
  <c r="D53" i="1"/>
  <c r="G53" i="1"/>
  <c r="D54" i="1"/>
  <c r="G54" i="1"/>
  <c r="D55" i="1"/>
  <c r="G55" i="1"/>
  <c r="D56" i="1"/>
  <c r="G56" i="1"/>
  <c r="D57" i="1"/>
  <c r="G57" i="1"/>
  <c r="D30" i="1"/>
  <c r="G30" i="1"/>
  <c r="D31" i="1"/>
  <c r="G31" i="1"/>
  <c r="D32" i="1"/>
  <c r="G32" i="1"/>
  <c r="D33" i="1"/>
  <c r="G33" i="1"/>
  <c r="D34" i="1"/>
  <c r="G34" i="1"/>
  <c r="D35" i="1"/>
  <c r="G35" i="1"/>
  <c r="G26" i="1" l="1"/>
  <c r="G10" i="1"/>
  <c r="G11" i="1"/>
  <c r="G12" i="1"/>
  <c r="G13" i="1"/>
  <c r="G14" i="1"/>
  <c r="G15" i="1"/>
  <c r="G16" i="1"/>
  <c r="G17" i="1"/>
  <c r="G18" i="1"/>
  <c r="G19" i="1"/>
  <c r="G20" i="1"/>
  <c r="G23" i="1"/>
  <c r="G24" i="1"/>
  <c r="G25" i="1"/>
  <c r="G39" i="1"/>
  <c r="G40" i="1"/>
  <c r="G41" i="1"/>
  <c r="G42" i="1"/>
  <c r="G43" i="1"/>
  <c r="G121" i="1"/>
  <c r="G122" i="1"/>
  <c r="G123" i="1"/>
  <c r="G124" i="1"/>
  <c r="G125" i="1"/>
  <c r="G126" i="1"/>
  <c r="G129" i="1"/>
  <c r="G130" i="1"/>
  <c r="G131" i="1"/>
  <c r="G132" i="1"/>
  <c r="G136" i="1"/>
  <c r="G137" i="1"/>
  <c r="G138" i="1"/>
  <c r="G164" i="1"/>
  <c r="G165" i="1"/>
  <c r="G9" i="1"/>
  <c r="D9" i="1"/>
  <c r="D94" i="1"/>
  <c r="D81" i="1"/>
  <c r="D68" i="1"/>
  <c r="D39" i="1"/>
  <c r="D40" i="1"/>
  <c r="D41" i="1"/>
  <c r="D42" i="1"/>
  <c r="D43" i="1"/>
  <c r="D59" i="1"/>
  <c r="D60" i="1"/>
  <c r="D61" i="1"/>
  <c r="D62" i="1"/>
  <c r="D63" i="1"/>
  <c r="D64" i="1"/>
  <c r="D65" i="1"/>
  <c r="D66" i="1"/>
  <c r="D67" i="1"/>
  <c r="D69" i="1"/>
  <c r="D70" i="1"/>
  <c r="D72" i="1"/>
  <c r="D73" i="1"/>
  <c r="D74" i="1"/>
  <c r="D75" i="1"/>
  <c r="D76" i="1"/>
  <c r="D77" i="1"/>
  <c r="D78" i="1"/>
  <c r="D79" i="1"/>
  <c r="D80" i="1"/>
  <c r="D82" i="1"/>
  <c r="D83" i="1"/>
  <c r="D85" i="1"/>
  <c r="D86" i="1"/>
  <c r="D87" i="1"/>
  <c r="D88" i="1"/>
  <c r="D89" i="1"/>
  <c r="D90" i="1"/>
  <c r="D91" i="1"/>
  <c r="D92" i="1"/>
  <c r="D93" i="1"/>
  <c r="D95" i="1"/>
  <c r="D96" i="1"/>
  <c r="D98" i="1"/>
  <c r="D99" i="1"/>
  <c r="D100" i="1"/>
  <c r="D101" i="1"/>
  <c r="D102" i="1"/>
  <c r="D103" i="1"/>
  <c r="D104" i="1"/>
  <c r="D105" i="1"/>
  <c r="D106" i="1"/>
  <c r="D121" i="1"/>
  <c r="D122" i="1"/>
  <c r="D123" i="1"/>
  <c r="D124" i="1"/>
  <c r="D125" i="1"/>
  <c r="D126" i="1"/>
  <c r="D129" i="1"/>
  <c r="D130" i="1"/>
  <c r="D131" i="1"/>
  <c r="D132" i="1"/>
  <c r="D136" i="1"/>
  <c r="D137" i="1"/>
  <c r="D138" i="1"/>
  <c r="D140" i="1"/>
  <c r="D141" i="1"/>
  <c r="D142" i="1"/>
  <c r="D143" i="1"/>
  <c r="D144" i="1"/>
  <c r="D146" i="1"/>
  <c r="D147" i="1"/>
  <c r="D148" i="1"/>
  <c r="D149" i="1"/>
  <c r="D150" i="1"/>
  <c r="D152" i="1"/>
  <c r="D153" i="1"/>
  <c r="D154" i="1"/>
  <c r="D155" i="1"/>
  <c r="D156" i="1"/>
  <c r="D160" i="1"/>
  <c r="D161" i="1"/>
  <c r="D162" i="1"/>
  <c r="D163" i="1"/>
  <c r="D164" i="1"/>
  <c r="D165" i="1"/>
  <c r="D23" i="1"/>
  <c r="D24" i="1"/>
  <c r="D25" i="1"/>
  <c r="D26" i="1"/>
  <c r="D10" i="1"/>
  <c r="D11" i="1"/>
  <c r="D12" i="1"/>
  <c r="D13" i="1"/>
  <c r="D14" i="1"/>
  <c r="D15" i="1"/>
  <c r="D16" i="1"/>
  <c r="D17" i="1"/>
  <c r="D18" i="1"/>
  <c r="D19" i="1"/>
  <c r="D20" i="1"/>
  <c r="G59" i="1"/>
  <c r="G60" i="1"/>
  <c r="G61" i="1"/>
  <c r="G65" i="1"/>
  <c r="G62" i="1"/>
  <c r="G66" i="1"/>
  <c r="G67" i="1"/>
  <c r="G68" i="1"/>
  <c r="G63" i="1"/>
  <c r="G64" i="1"/>
  <c r="G69" i="1"/>
  <c r="G70" i="1"/>
  <c r="G72" i="1"/>
  <c r="G73" i="1"/>
  <c r="G75" i="1"/>
  <c r="G76" i="1"/>
  <c r="G74" i="1"/>
  <c r="G79" i="1"/>
  <c r="G80" i="1"/>
  <c r="G81" i="1"/>
  <c r="G77" i="1"/>
  <c r="G78" i="1"/>
  <c r="G83" i="1"/>
  <c r="G82" i="1"/>
  <c r="G85" i="1"/>
  <c r="G86" i="1"/>
  <c r="G88" i="1"/>
  <c r="G89" i="1"/>
  <c r="G87" i="1"/>
  <c r="G92" i="1"/>
  <c r="G93" i="1"/>
  <c r="G94" i="1"/>
  <c r="G90" i="1"/>
  <c r="G91" i="1"/>
  <c r="G96" i="1"/>
  <c r="G95" i="1"/>
  <c r="G98" i="1"/>
  <c r="G103" i="1"/>
  <c r="G104" i="1"/>
  <c r="G101" i="1"/>
  <c r="G100" i="1"/>
  <c r="G102" i="1"/>
  <c r="G99" i="1"/>
  <c r="G105" i="1"/>
  <c r="G106" i="1"/>
  <c r="G163" i="1"/>
  <c r="G161" i="1"/>
  <c r="G160" i="1"/>
  <c r="G162" i="1"/>
  <c r="G140" i="1"/>
  <c r="G142" i="1"/>
  <c r="G141" i="1"/>
  <c r="G143" i="1"/>
  <c r="G144" i="1"/>
  <c r="G146" i="1"/>
  <c r="G148" i="1"/>
  <c r="G147" i="1"/>
  <c r="G149" i="1"/>
  <c r="G150" i="1"/>
  <c r="G152" i="1"/>
  <c r="G155" i="1"/>
  <c r="G154" i="1"/>
  <c r="G153" i="1"/>
  <c r="G156" i="1"/>
</calcChain>
</file>

<file path=xl/sharedStrings.xml><?xml version="1.0" encoding="utf-8"?>
<sst xmlns="http://schemas.openxmlformats.org/spreadsheetml/2006/main" count="139" uniqueCount="82">
  <si>
    <t>Business</t>
  </si>
  <si>
    <t>Neighbours who grow or smoke cannabis</t>
  </si>
  <si>
    <t>Operation of cannabis stores (e.g. opening hours)</t>
  </si>
  <si>
    <t>Youth access to cannabis</t>
  </si>
  <si>
    <t>Number of cannabis businesses in Nelson</t>
  </si>
  <si>
    <t>Odours from cannabis smoking in public</t>
  </si>
  <si>
    <t>Public health impacts</t>
  </si>
  <si>
    <t>Cannabis store signage and advertising</t>
  </si>
  <si>
    <t>The location of cannabis stores</t>
  </si>
  <si>
    <t>Cannabis-related crime</t>
  </si>
  <si>
    <t>Public smoking and vaping of cannabis</t>
  </si>
  <si>
    <t>Public health education</t>
  </si>
  <si>
    <t>I am not concerned about cannabis legalization</t>
  </si>
  <si>
    <t>Q2: Do you think there should be a maximum number of retail cannabis businesses allowed in the city, similar to liquor stores?</t>
  </si>
  <si>
    <t>Yes</t>
  </si>
  <si>
    <t>No</t>
  </si>
  <si>
    <t>Unsure</t>
  </si>
  <si>
    <t>Blank</t>
  </si>
  <si>
    <t>Q3: Currently, Nelson cannabis retail locations are permitted to be open from 8am until 8pm. Should cannabis retail stores in Nelson be allowed to operate during the:</t>
  </si>
  <si>
    <r>
      <t xml:space="preserve">Q1: Check the </t>
    </r>
    <r>
      <rPr>
        <b/>
        <u/>
        <sz val="11"/>
        <color rgb="FF4F81BD"/>
        <rFont val="Calibri"/>
        <family val="2"/>
        <scheme val="minor"/>
      </rPr>
      <t>top three areas</t>
    </r>
    <r>
      <rPr>
        <b/>
        <sz val="11"/>
        <color rgb="FF4F81BD"/>
        <rFont val="Calibri"/>
        <family val="2"/>
        <scheme val="minor"/>
      </rPr>
      <t xml:space="preserve"> you are most concerned with respect to the legalization of cannabis.  </t>
    </r>
  </si>
  <si>
    <t>Q4: Under the new federal legislation, individuals will be allowed to grow up to four cannabis plants at home. Should people be allowed to grow their own cannabis plants outdoors?</t>
  </si>
  <si>
    <t>Yes, wherever they like on their property</t>
  </si>
  <si>
    <t>Yes, but not near the property line</t>
  </si>
  <si>
    <t>No, only inside</t>
  </si>
  <si>
    <t>Q5: Imagine there are no existing cannabis stores in Nelson. In your view, what areas would be the best fit for cannabis stores and how many should be permitted in each area of the city?</t>
  </si>
  <si>
    <t>Downtown</t>
  </si>
  <si>
    <t>Nelson Av/Hwy 3A</t>
  </si>
  <si>
    <t>Industrial/Lakeside</t>
  </si>
  <si>
    <t>Railtown</t>
  </si>
  <si>
    <t>Chahko-Mika Mall</t>
  </si>
  <si>
    <t>Zero</t>
  </si>
  <si>
    <t>No restriction</t>
  </si>
  <si>
    <t>Q6: How far should cannabis stores be from schools, youth facilities, parks, and playgrounds?</t>
  </si>
  <si>
    <t>1 block apart</t>
  </si>
  <si>
    <t>2 blocks apart</t>
  </si>
  <si>
    <t>3-5 blocks apart (300-500 metres)</t>
  </si>
  <si>
    <t>More than 5 blocks apart</t>
  </si>
  <si>
    <t>I do not think there needs to be a minimum separation from these locations</t>
  </si>
  <si>
    <t>Q7: Once cannabis is legalized, are you interested in starting a cannabis-related business?</t>
  </si>
  <si>
    <t>Q8: Should the City reconsider where cannabis may be smoked? Please respond to the following four statements.</t>
  </si>
  <si>
    <t>Public consumption of cannabis should follow the current Clean Air Bylaw.</t>
  </si>
  <si>
    <t>No, it should be more restrictive</t>
  </si>
  <si>
    <t>Smoking and vaping cannabis should be banned in all public places.</t>
  </si>
  <si>
    <t>Strongly agree</t>
  </si>
  <si>
    <t>Somewhat agree</t>
  </si>
  <si>
    <t>Somewhat disagree</t>
  </si>
  <si>
    <t>Strongly disagree</t>
  </si>
  <si>
    <t>There should be lounges or cafes where smoking or vaping cannabis is allowed.</t>
  </si>
  <si>
    <t>It is important to me that the City has the resources to enforce smoking cannabis in public.  This could mean hiring additional enforcement officers.</t>
  </si>
  <si>
    <t>Q9: Do you support or oppose the legalization of cannabis for recreational use in Canada?</t>
  </si>
  <si>
    <t>Strongly support</t>
  </si>
  <si>
    <t>Somewhat support</t>
  </si>
  <si>
    <t>Somewhat oppose</t>
  </si>
  <si>
    <t>Strongly oppose</t>
  </si>
  <si>
    <t>Raw Count</t>
  </si>
  <si>
    <t>% of total</t>
  </si>
  <si>
    <t>Total responses:</t>
  </si>
  <si>
    <t>Total number of people represented:</t>
  </si>
  <si>
    <t>9+</t>
  </si>
  <si>
    <t>6+</t>
  </si>
  <si>
    <t>Same as medical cannabis: 8:00am to 8:00pm?</t>
  </si>
  <si>
    <t>Same as liquor stores: 9:00am till 11:00pm?</t>
  </si>
  <si>
    <t>Longer than 8:00am till 8:00pm?</t>
  </si>
  <si>
    <t>Shorter than 8:00am till 8:00pm?</t>
  </si>
  <si>
    <t>Raw Results - Cannabis Feedback Form (February 2018)</t>
  </si>
  <si>
    <r>
      <t xml:space="preserve">Residential </t>
    </r>
    <r>
      <rPr>
        <i/>
        <sz val="11"/>
        <color theme="1"/>
        <rFont val="Calibri"/>
        <family val="2"/>
        <scheme val="minor"/>
      </rPr>
      <t>(by household)</t>
    </r>
  </si>
  <si>
    <t>Total sent:</t>
  </si>
  <si>
    <t>Response rate:</t>
  </si>
  <si>
    <t>Statistical significance:</t>
  </si>
  <si>
    <t>+/- 6.2%, 19 times out of 20</t>
  </si>
  <si>
    <t xml:space="preserve"> +/- 2%,     19 times out of 20</t>
  </si>
  <si>
    <t>Total population of Nelson:</t>
  </si>
  <si>
    <t>City of Nelson, British Columbia</t>
  </si>
  <si>
    <r>
      <rPr>
        <b/>
        <u/>
        <sz val="11"/>
        <color theme="1"/>
        <rFont val="Calibri"/>
        <family val="2"/>
        <scheme val="minor"/>
      </rPr>
      <t>Combined</t>
    </r>
    <r>
      <rPr>
        <b/>
        <sz val="11"/>
        <color theme="1"/>
        <rFont val="Calibri"/>
        <family val="2"/>
        <scheme val="minor"/>
      </rPr>
      <t xml:space="preserve"> Business &amp; Residential data</t>
    </r>
  </si>
  <si>
    <t>1 store</t>
  </si>
  <si>
    <t>2 stores</t>
  </si>
  <si>
    <t>3 stores</t>
  </si>
  <si>
    <t>% of total respondents who said:</t>
  </si>
  <si>
    <t>No stores</t>
  </si>
  <si>
    <t>Some limit on # of stores*</t>
  </si>
  <si>
    <t>Analysis:</t>
  </si>
  <si>
    <t>* Amongst those who indicated that there should be some, but not unlimited stores: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</si>
</sst>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sz val="11"/>
      <color rgb="FF404040"/>
      <name val="Calibri"/>
      <family val="2"/>
      <scheme val="minor"/>
    </font>
    <font>
      <b/>
      <sz val="11"/>
      <color rgb="FF4F81BD"/>
      <name val="Calibri"/>
      <family val="2"/>
      <scheme val="minor"/>
    </font>
    <font>
      <sz val="4"/>
      <color theme="1"/>
      <name val="Calibri"/>
      <family val="2"/>
      <scheme val="minor"/>
    </font>
    <font>
      <b/>
      <u/>
      <sz val="11"/>
      <color rgb="FF4F81BD"/>
      <name val="Calibri"/>
      <family val="2"/>
      <scheme val="minor"/>
    </font>
    <font>
      <i/>
      <sz val="11"/>
      <color theme="1"/>
      <name val="Calibri"/>
      <family val="2"/>
      <scheme val="minor"/>
    </font>
    <font>
      <b/>
      <sz val="11"/>
      <color theme="1"/>
      <name val="Calibri"/>
      <family val="2"/>
      <scheme val="minor"/>
    </font>
    <font>
      <sz val="22"/>
      <color theme="1"/>
      <name val="Calibri"/>
      <family val="2"/>
      <scheme val="minor"/>
    </font>
    <font>
      <i/>
      <sz val="14"/>
      <color theme="1"/>
      <name val="Calibri"/>
      <family val="2"/>
      <scheme val="minor"/>
    </font>
    <font>
      <sz val="11"/>
      <color rgb="FFFF0000"/>
      <name val="Calibri"/>
      <family val="2"/>
      <scheme val="minor"/>
    </font>
    <font>
      <b/>
      <u/>
      <sz val="11"/>
      <color theme="1"/>
      <name val="Calibri"/>
      <family val="2"/>
      <scheme val="minor"/>
    </font>
    <font>
      <sz val="18"/>
      <color theme="1"/>
      <name val="Calibri"/>
      <family val="2"/>
      <scheme val="minor"/>
    </font>
    <font>
      <i/>
      <sz val="11"/>
      <color rgb="FFFF000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0" fillId="0" borderId="0" xfId="0" applyAlignment="1">
      <alignment wrapText="1"/>
    </xf>
    <xf numFmtId="0" fontId="0" fillId="0" borderId="0" xfId="0" applyAlignment="1">
      <alignment horizontal="left" wrapText="1"/>
    </xf>
    <xf numFmtId="0" fontId="6" fillId="0" borderId="0" xfId="0" applyFont="1"/>
    <xf numFmtId="9" fontId="0" fillId="0" borderId="0" xfId="1" applyFont="1"/>
    <xf numFmtId="9" fontId="0" fillId="0" borderId="0" xfId="1" applyNumberFormat="1" applyFont="1"/>
    <xf numFmtId="0" fontId="0" fillId="2" borderId="0" xfId="0" applyFill="1" applyAlignment="1">
      <alignment wrapText="1"/>
    </xf>
    <xf numFmtId="0" fontId="0" fillId="2" borderId="0" xfId="0" applyFill="1"/>
    <xf numFmtId="1" fontId="0" fillId="2" borderId="0" xfId="0" applyNumberFormat="1" applyFill="1" applyAlignment="1">
      <alignment horizontal="left"/>
    </xf>
    <xf numFmtId="0" fontId="6" fillId="2" borderId="0" xfId="0" applyFont="1" applyFill="1"/>
    <xf numFmtId="0" fontId="0" fillId="0" borderId="0" xfId="0" applyAlignment="1">
      <alignment vertical="top" wrapText="1"/>
    </xf>
    <xf numFmtId="0" fontId="9" fillId="0" borderId="0" xfId="0" applyFont="1" applyAlignment="1"/>
    <xf numFmtId="0" fontId="0" fillId="0" borderId="0" xfId="0" applyAlignment="1">
      <alignment vertical="top"/>
    </xf>
    <xf numFmtId="0" fontId="0" fillId="2" borderId="1" xfId="0" applyFill="1" applyBorder="1"/>
    <xf numFmtId="1" fontId="0" fillId="2" borderId="1" xfId="0" applyNumberFormat="1" applyFill="1" applyBorder="1" applyAlignment="1">
      <alignment horizontal="left"/>
    </xf>
    <xf numFmtId="0" fontId="0" fillId="2" borderId="2" xfId="0" applyFill="1" applyBorder="1" applyAlignment="1">
      <alignment wrapText="1"/>
    </xf>
    <xf numFmtId="0" fontId="0" fillId="2" borderId="2" xfId="0" applyFill="1" applyBorder="1" applyAlignment="1">
      <alignment horizontal="left"/>
    </xf>
    <xf numFmtId="0" fontId="3" fillId="2" borderId="0" xfId="0" applyFont="1" applyFill="1" applyAlignment="1">
      <alignment vertical="center" wrapText="1"/>
    </xf>
    <xf numFmtId="0" fontId="0" fillId="2" borderId="0" xfId="0" applyFill="1" applyAlignment="1">
      <alignment vertical="top" wrapText="1"/>
    </xf>
    <xf numFmtId="0" fontId="4" fillId="2" borderId="0" xfId="0" applyFont="1" applyFill="1" applyAlignment="1">
      <alignment vertical="center"/>
    </xf>
    <xf numFmtId="0" fontId="3" fillId="2" borderId="0" xfId="0" applyFont="1" applyFill="1" applyAlignment="1">
      <alignment wrapText="1"/>
    </xf>
    <xf numFmtId="0" fontId="0" fillId="0" borderId="1" xfId="0" applyBorder="1"/>
    <xf numFmtId="9" fontId="0" fillId="0" borderId="1" xfId="1" applyNumberFormat="1" applyFont="1" applyBorder="1"/>
    <xf numFmtId="9" fontId="0" fillId="0" borderId="1" xfId="1" applyFont="1" applyBorder="1"/>
    <xf numFmtId="0" fontId="0" fillId="0" borderId="2" xfId="0" applyBorder="1"/>
    <xf numFmtId="9" fontId="0" fillId="0" borderId="2" xfId="1" applyNumberFormat="1" applyFont="1" applyBorder="1"/>
    <xf numFmtId="9" fontId="0" fillId="0" borderId="2" xfId="1" applyFont="1" applyBorder="1"/>
    <xf numFmtId="0" fontId="2" fillId="0" borderId="2" xfId="0" applyFont="1" applyBorder="1" applyAlignment="1">
      <alignment vertical="top" wrapText="1"/>
    </xf>
    <xf numFmtId="0" fontId="0" fillId="0" borderId="2" xfId="0" applyBorder="1" applyAlignment="1">
      <alignment vertical="top"/>
    </xf>
    <xf numFmtId="9" fontId="0" fillId="0" borderId="2" xfId="1" applyNumberFormat="1" applyFont="1" applyBorder="1" applyAlignment="1">
      <alignment vertical="top"/>
    </xf>
    <xf numFmtId="9" fontId="0" fillId="0" borderId="2" xfId="1" applyFont="1" applyBorder="1" applyAlignment="1">
      <alignment vertical="top"/>
    </xf>
    <xf numFmtId="0" fontId="2" fillId="0" borderId="2" xfId="0" applyFont="1" applyBorder="1"/>
    <xf numFmtId="0" fontId="2" fillId="0" borderId="1" xfId="0" applyFont="1" applyBorder="1" applyAlignment="1"/>
    <xf numFmtId="0" fontId="2" fillId="0" borderId="1" xfId="0" applyFont="1" applyBorder="1" applyAlignment="1">
      <alignment wrapText="1"/>
    </xf>
    <xf numFmtId="0" fontId="2" fillId="0" borderId="1" xfId="0" applyFont="1" applyBorder="1" applyAlignment="1">
      <alignment horizontal="left"/>
    </xf>
    <xf numFmtId="0" fontId="2" fillId="0" borderId="2" xfId="0" applyFont="1" applyBorder="1" applyAlignment="1">
      <alignment horizontal="left" vertical="top" wrapText="1"/>
    </xf>
    <xf numFmtId="0" fontId="2" fillId="0" borderId="2" xfId="0" applyFont="1" applyBorder="1" applyAlignment="1">
      <alignment horizontal="left"/>
    </xf>
    <xf numFmtId="0" fontId="7" fillId="2" borderId="0" xfId="0" applyFont="1" applyFill="1"/>
    <xf numFmtId="3" fontId="0" fillId="0" borderId="0" xfId="0" applyNumberFormat="1"/>
    <xf numFmtId="164" fontId="0" fillId="0" borderId="0" xfId="0" applyNumberFormat="1"/>
    <xf numFmtId="0" fontId="0" fillId="0" borderId="0" xfId="0" applyAlignment="1">
      <alignment horizontal="right" vertical="top" wrapText="1"/>
    </xf>
    <xf numFmtId="3" fontId="6" fillId="0" borderId="0" xfId="0" applyNumberFormat="1" applyFont="1"/>
    <xf numFmtId="0" fontId="8" fillId="0" borderId="0" xfId="0" applyFont="1" applyAlignment="1"/>
    <xf numFmtId="0" fontId="0" fillId="2" borderId="0" xfId="0" applyFill="1" applyBorder="1"/>
    <xf numFmtId="0" fontId="0" fillId="2" borderId="0" xfId="0" applyFill="1" applyBorder="1" applyAlignment="1">
      <alignment wrapText="1"/>
    </xf>
    <xf numFmtId="1" fontId="0" fillId="2" borderId="0" xfId="0" applyNumberFormat="1" applyFill="1" applyBorder="1" applyAlignment="1">
      <alignment horizontal="left"/>
    </xf>
    <xf numFmtId="0" fontId="0" fillId="2" borderId="0" xfId="0" applyFill="1" applyBorder="1" applyAlignment="1">
      <alignment horizontal="left"/>
    </xf>
    <xf numFmtId="9" fontId="0" fillId="0" borderId="0" xfId="0" applyNumberFormat="1" applyAlignment="1">
      <alignment horizontal="center"/>
    </xf>
    <xf numFmtId="9" fontId="10" fillId="0" borderId="0" xfId="0" applyNumberFormat="1" applyFont="1" applyAlignment="1">
      <alignment horizontal="center"/>
    </xf>
    <xf numFmtId="0" fontId="2" fillId="2" borderId="0" xfId="0" applyFont="1" applyFill="1" applyAlignment="1">
      <alignment vertical="top" wrapText="1"/>
    </xf>
    <xf numFmtId="0" fontId="0" fillId="3" borderId="0" xfId="0" applyFill="1"/>
    <xf numFmtId="0" fontId="6" fillId="3" borderId="0" xfId="0" applyFont="1" applyFill="1"/>
    <xf numFmtId="0" fontId="0" fillId="3" borderId="0" xfId="0" applyFill="1" applyAlignment="1">
      <alignment horizontal="center"/>
    </xf>
    <xf numFmtId="0" fontId="0" fillId="3" borderId="0" xfId="0" applyFill="1" applyAlignment="1">
      <alignment horizontal="center" wrapText="1"/>
    </xf>
    <xf numFmtId="0" fontId="0" fillId="3" borderId="0" xfId="0" applyFill="1" applyAlignment="1">
      <alignment horizontal="left"/>
    </xf>
    <xf numFmtId="9" fontId="0" fillId="3" borderId="0" xfId="0" applyNumberFormat="1" applyFill="1" applyAlignment="1">
      <alignment horizontal="center"/>
    </xf>
    <xf numFmtId="9" fontId="10" fillId="3" borderId="0" xfId="0" applyNumberFormat="1" applyFont="1" applyFill="1" applyAlignment="1">
      <alignment horizontal="center"/>
    </xf>
    <xf numFmtId="0" fontId="12" fillId="3" borderId="0" xfId="0" applyFont="1" applyFill="1" applyAlignment="1">
      <alignment horizontal="center"/>
    </xf>
    <xf numFmtId="0" fontId="6" fillId="3" borderId="0" xfId="0" applyFont="1" applyFill="1" applyAlignment="1">
      <alignment horizontal="center" wrapText="1"/>
    </xf>
    <xf numFmtId="0" fontId="6" fillId="3" borderId="0" xfId="0" applyFont="1" applyFill="1" applyAlignment="1">
      <alignment horizontal="center"/>
    </xf>
    <xf numFmtId="9" fontId="6" fillId="3" borderId="0" xfId="0" applyNumberFormat="1" applyFont="1" applyFill="1" applyAlignment="1">
      <alignment horizontal="center"/>
    </xf>
    <xf numFmtId="9" fontId="13" fillId="3" borderId="0" xfId="0" applyNumberFormat="1" applyFont="1" applyFill="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4"/>
  <sheetViews>
    <sheetView tabSelected="1" zoomScaleNormal="100" workbookViewId="0">
      <pane ySplit="7" topLeftCell="A104" activePane="bottomLeft" state="frozen"/>
      <selection pane="bottomLeft" activeCell="N119" sqref="N119"/>
    </sheetView>
  </sheetViews>
  <sheetFormatPr defaultRowHeight="15" x14ac:dyDescent="0.25"/>
  <cols>
    <col min="1" max="1" width="26.42578125" style="1" customWidth="1"/>
    <col min="2" max="2" width="45.5703125" style="1" customWidth="1"/>
    <col min="3" max="3" width="15.5703125" bestFit="1" customWidth="1"/>
    <col min="4" max="4" width="9.42578125" bestFit="1" customWidth="1"/>
    <col min="5" max="5" width="6.85546875" customWidth="1"/>
    <col min="6" max="6" width="25.28515625" bestFit="1" customWidth="1"/>
    <col min="7" max="7" width="9.42578125" bestFit="1" customWidth="1"/>
    <col min="8" max="8" width="19.7109375" customWidth="1"/>
    <col min="9" max="9" width="15" customWidth="1"/>
    <col min="10" max="10" width="19.5703125" customWidth="1"/>
    <col min="11" max="11" width="10.7109375" customWidth="1"/>
    <col min="12" max="13" width="9.140625" customWidth="1"/>
  </cols>
  <sheetData>
    <row r="1" spans="1:9" ht="28.5" x14ac:dyDescent="0.45">
      <c r="A1" s="42" t="s">
        <v>72</v>
      </c>
    </row>
    <row r="2" spans="1:9" ht="18.75" x14ac:dyDescent="0.3">
      <c r="A2" s="11" t="s">
        <v>64</v>
      </c>
    </row>
    <row r="4" spans="1:9" x14ac:dyDescent="0.25">
      <c r="A4" s="6"/>
      <c r="B4" s="6"/>
      <c r="C4" s="37" t="s">
        <v>0</v>
      </c>
      <c r="D4" s="37"/>
      <c r="E4" s="37"/>
      <c r="F4" s="37" t="s">
        <v>65</v>
      </c>
      <c r="G4" s="7"/>
      <c r="H4" s="37" t="s">
        <v>73</v>
      </c>
      <c r="I4" s="7"/>
    </row>
    <row r="5" spans="1:9" x14ac:dyDescent="0.25">
      <c r="A5" s="6"/>
      <c r="B5" s="6"/>
      <c r="C5" s="7" t="s">
        <v>56</v>
      </c>
      <c r="D5" s="8">
        <v>184</v>
      </c>
      <c r="E5" s="8"/>
      <c r="F5" s="13" t="s">
        <v>56</v>
      </c>
      <c r="G5" s="14">
        <v>1595</v>
      </c>
      <c r="H5" s="43" t="s">
        <v>56</v>
      </c>
      <c r="I5" s="45">
        <f>G5+D5</f>
        <v>1779</v>
      </c>
    </row>
    <row r="6" spans="1:9" ht="30" x14ac:dyDescent="0.25">
      <c r="A6" s="6"/>
      <c r="B6" s="6"/>
      <c r="C6" s="7"/>
      <c r="D6" s="8"/>
      <c r="E6" s="8"/>
      <c r="F6" s="15" t="s">
        <v>57</v>
      </c>
      <c r="G6" s="16">
        <v>4294</v>
      </c>
      <c r="H6" s="44"/>
      <c r="I6" s="46"/>
    </row>
    <row r="7" spans="1:9" x14ac:dyDescent="0.25">
      <c r="A7" s="6"/>
      <c r="B7" s="6"/>
      <c r="C7" s="9" t="s">
        <v>54</v>
      </c>
      <c r="D7" s="7" t="s">
        <v>55</v>
      </c>
      <c r="E7" s="7"/>
      <c r="F7" s="9" t="s">
        <v>54</v>
      </c>
      <c r="G7" s="7" t="s">
        <v>55</v>
      </c>
      <c r="H7" s="9" t="s">
        <v>54</v>
      </c>
      <c r="I7" s="7" t="s">
        <v>55</v>
      </c>
    </row>
    <row r="8" spans="1:9" ht="60" x14ac:dyDescent="0.25">
      <c r="A8" s="17" t="s">
        <v>19</v>
      </c>
    </row>
    <row r="9" spans="1:9" x14ac:dyDescent="0.25">
      <c r="A9" s="17"/>
      <c r="B9" s="32" t="s">
        <v>1</v>
      </c>
      <c r="C9" s="21">
        <v>12</v>
      </c>
      <c r="D9" s="22">
        <f>(C9)/($D$5)</f>
        <v>6.5217391304347824E-2</v>
      </c>
      <c r="E9" s="22"/>
      <c r="F9" s="21">
        <v>254</v>
      </c>
      <c r="G9" s="23">
        <f t="shared" ref="G9:G20" si="0">(F9)/($G$5)</f>
        <v>0.15924764890282131</v>
      </c>
      <c r="H9">
        <f>C9+F9</f>
        <v>266</v>
      </c>
      <c r="I9" s="4">
        <f>H9/$I$5</f>
        <v>0.14952220348510398</v>
      </c>
    </row>
    <row r="10" spans="1:9" ht="16.5" customHeight="1" x14ac:dyDescent="0.25">
      <c r="A10" s="18"/>
      <c r="B10" s="27" t="s">
        <v>2</v>
      </c>
      <c r="C10" s="28">
        <v>7</v>
      </c>
      <c r="D10" s="29">
        <f t="shared" ref="D10:D75" si="1">(C10)/($D$5)</f>
        <v>3.8043478260869568E-2</v>
      </c>
      <c r="E10" s="29"/>
      <c r="F10" s="28">
        <v>52</v>
      </c>
      <c r="G10" s="30">
        <f t="shared" si="0"/>
        <v>3.2601880877742948E-2</v>
      </c>
      <c r="H10">
        <f t="shared" ref="H10:H20" si="2">C10+F10</f>
        <v>59</v>
      </c>
      <c r="I10" s="4">
        <f t="shared" ref="I10:I73" si="3">H10/$I$5</f>
        <v>3.316469926925239E-2</v>
      </c>
    </row>
    <row r="11" spans="1:9" x14ac:dyDescent="0.25">
      <c r="A11" s="6"/>
      <c r="B11" s="31" t="s">
        <v>3</v>
      </c>
      <c r="C11" s="24">
        <v>87</v>
      </c>
      <c r="D11" s="25">
        <f t="shared" si="1"/>
        <v>0.47282608695652173</v>
      </c>
      <c r="E11" s="25"/>
      <c r="F11" s="24">
        <v>717</v>
      </c>
      <c r="G11" s="26">
        <f t="shared" si="0"/>
        <v>0.44952978056426335</v>
      </c>
      <c r="H11">
        <f t="shared" si="2"/>
        <v>804</v>
      </c>
      <c r="I11" s="4">
        <f t="shared" si="3"/>
        <v>0.45193929173693087</v>
      </c>
    </row>
    <row r="12" spans="1:9" x14ac:dyDescent="0.25">
      <c r="A12" s="6"/>
      <c r="B12" s="31" t="s">
        <v>4</v>
      </c>
      <c r="C12" s="24">
        <v>48</v>
      </c>
      <c r="D12" s="25">
        <f t="shared" si="1"/>
        <v>0.2608695652173913</v>
      </c>
      <c r="E12" s="25"/>
      <c r="F12" s="24">
        <v>367</v>
      </c>
      <c r="G12" s="26">
        <f t="shared" si="0"/>
        <v>0.23009404388714733</v>
      </c>
      <c r="H12">
        <f t="shared" si="2"/>
        <v>415</v>
      </c>
      <c r="I12" s="4">
        <f t="shared" si="3"/>
        <v>0.23327712197863967</v>
      </c>
    </row>
    <row r="13" spans="1:9" x14ac:dyDescent="0.25">
      <c r="A13" s="6"/>
      <c r="B13" s="31" t="s">
        <v>5</v>
      </c>
      <c r="C13" s="24">
        <v>69</v>
      </c>
      <c r="D13" s="25">
        <f t="shared" si="1"/>
        <v>0.375</v>
      </c>
      <c r="E13" s="25"/>
      <c r="F13" s="24">
        <v>556</v>
      </c>
      <c r="G13" s="26">
        <f t="shared" si="0"/>
        <v>0.34858934169278999</v>
      </c>
      <c r="H13">
        <f t="shared" si="2"/>
        <v>625</v>
      </c>
      <c r="I13" s="4">
        <f t="shared" si="3"/>
        <v>0.35132096683530073</v>
      </c>
    </row>
    <row r="14" spans="1:9" x14ac:dyDescent="0.25">
      <c r="A14" s="6"/>
      <c r="B14" s="31" t="s">
        <v>6</v>
      </c>
      <c r="C14" s="24">
        <v>24</v>
      </c>
      <c r="D14" s="25">
        <f t="shared" si="1"/>
        <v>0.13043478260869565</v>
      </c>
      <c r="E14" s="25"/>
      <c r="F14" s="24">
        <v>330</v>
      </c>
      <c r="G14" s="26">
        <f t="shared" si="0"/>
        <v>0.20689655172413793</v>
      </c>
      <c r="H14">
        <f t="shared" si="2"/>
        <v>354</v>
      </c>
      <c r="I14" s="4">
        <f t="shared" si="3"/>
        <v>0.19898819561551434</v>
      </c>
    </row>
    <row r="15" spans="1:9" x14ac:dyDescent="0.25">
      <c r="A15" s="6"/>
      <c r="B15" s="31" t="s">
        <v>7</v>
      </c>
      <c r="C15" s="24">
        <v>5</v>
      </c>
      <c r="D15" s="25">
        <f t="shared" si="1"/>
        <v>2.717391304347826E-2</v>
      </c>
      <c r="E15" s="25"/>
      <c r="F15" s="24">
        <v>52</v>
      </c>
      <c r="G15" s="26">
        <f t="shared" si="0"/>
        <v>3.2601880877742948E-2</v>
      </c>
      <c r="H15">
        <f t="shared" si="2"/>
        <v>57</v>
      </c>
      <c r="I15" s="4">
        <f t="shared" si="3"/>
        <v>3.2040472175379427E-2</v>
      </c>
    </row>
    <row r="16" spans="1:9" x14ac:dyDescent="0.25">
      <c r="A16" s="6"/>
      <c r="B16" s="31" t="s">
        <v>8</v>
      </c>
      <c r="C16" s="24">
        <v>39</v>
      </c>
      <c r="D16" s="25">
        <f t="shared" si="1"/>
        <v>0.21195652173913043</v>
      </c>
      <c r="E16" s="25"/>
      <c r="F16" s="24">
        <v>227</v>
      </c>
      <c r="G16" s="26">
        <f t="shared" si="0"/>
        <v>0.14231974921630094</v>
      </c>
      <c r="H16">
        <f t="shared" si="2"/>
        <v>266</v>
      </c>
      <c r="I16" s="4">
        <f t="shared" si="3"/>
        <v>0.14952220348510398</v>
      </c>
    </row>
    <row r="17" spans="1:9" x14ac:dyDescent="0.25">
      <c r="A17" s="6"/>
      <c r="B17" s="31" t="s">
        <v>9</v>
      </c>
      <c r="C17" s="24">
        <v>22</v>
      </c>
      <c r="D17" s="25">
        <f t="shared" si="1"/>
        <v>0.11956521739130435</v>
      </c>
      <c r="E17" s="25"/>
      <c r="F17" s="24">
        <v>222</v>
      </c>
      <c r="G17" s="26">
        <f t="shared" si="0"/>
        <v>0.13918495297805641</v>
      </c>
      <c r="H17">
        <f t="shared" si="2"/>
        <v>244</v>
      </c>
      <c r="I17" s="4">
        <f t="shared" si="3"/>
        <v>0.13715570545250141</v>
      </c>
    </row>
    <row r="18" spans="1:9" x14ac:dyDescent="0.25">
      <c r="A18" s="6"/>
      <c r="B18" s="31" t="s">
        <v>10</v>
      </c>
      <c r="C18" s="24">
        <v>77</v>
      </c>
      <c r="D18" s="25">
        <f t="shared" si="1"/>
        <v>0.41847826086956524</v>
      </c>
      <c r="E18" s="25"/>
      <c r="F18" s="24">
        <v>673</v>
      </c>
      <c r="G18" s="26">
        <f t="shared" si="0"/>
        <v>0.42194357366771162</v>
      </c>
      <c r="H18">
        <f t="shared" si="2"/>
        <v>750</v>
      </c>
      <c r="I18" s="4">
        <f t="shared" si="3"/>
        <v>0.42158516020236086</v>
      </c>
    </row>
    <row r="19" spans="1:9" x14ac:dyDescent="0.25">
      <c r="A19" s="6"/>
      <c r="B19" s="31" t="s">
        <v>11</v>
      </c>
      <c r="C19" s="24">
        <v>14</v>
      </c>
      <c r="D19" s="25">
        <f t="shared" si="1"/>
        <v>7.6086956521739135E-2</v>
      </c>
      <c r="E19" s="25"/>
      <c r="F19" s="24">
        <v>240</v>
      </c>
      <c r="G19" s="26">
        <f t="shared" si="0"/>
        <v>0.15047021943573669</v>
      </c>
      <c r="H19">
        <f t="shared" si="2"/>
        <v>254</v>
      </c>
      <c r="I19" s="4">
        <f t="shared" si="3"/>
        <v>0.14277684092186621</v>
      </c>
    </row>
    <row r="20" spans="1:9" x14ac:dyDescent="0.25">
      <c r="A20" s="6"/>
      <c r="B20" s="31" t="s">
        <v>12</v>
      </c>
      <c r="C20" s="24">
        <v>55</v>
      </c>
      <c r="D20" s="25">
        <f t="shared" si="1"/>
        <v>0.29891304347826086</v>
      </c>
      <c r="E20" s="25"/>
      <c r="F20" s="24">
        <v>323</v>
      </c>
      <c r="G20" s="26">
        <f t="shared" si="0"/>
        <v>0.2025078369905956</v>
      </c>
      <c r="H20">
        <f t="shared" si="2"/>
        <v>378</v>
      </c>
      <c r="I20" s="4">
        <f t="shared" si="3"/>
        <v>0.21247892074198987</v>
      </c>
    </row>
    <row r="21" spans="1:9" x14ac:dyDescent="0.25">
      <c r="A21" s="6"/>
      <c r="D21" s="5"/>
      <c r="E21" s="5"/>
      <c r="G21" s="4"/>
      <c r="I21" s="4"/>
    </row>
    <row r="22" spans="1:9" ht="75" x14ac:dyDescent="0.25">
      <c r="A22" s="17" t="s">
        <v>13</v>
      </c>
      <c r="D22" s="5"/>
      <c r="E22" s="5"/>
      <c r="G22" s="4"/>
      <c r="I22" s="4"/>
    </row>
    <row r="23" spans="1:9" x14ac:dyDescent="0.25">
      <c r="A23" s="6"/>
      <c r="B23" s="32" t="s">
        <v>14</v>
      </c>
      <c r="C23" s="21">
        <v>126</v>
      </c>
      <c r="D23" s="22">
        <f t="shared" si="1"/>
        <v>0.68478260869565222</v>
      </c>
      <c r="E23" s="22"/>
      <c r="F23" s="21">
        <v>1205</v>
      </c>
      <c r="G23" s="23">
        <f>(F23)/($G$5)</f>
        <v>0.75548589341692785</v>
      </c>
      <c r="H23">
        <f t="shared" ref="H23:H26" si="4">C23+F23</f>
        <v>1331</v>
      </c>
      <c r="I23" s="4">
        <f t="shared" si="3"/>
        <v>0.74817313097245641</v>
      </c>
    </row>
    <row r="24" spans="1:9" x14ac:dyDescent="0.25">
      <c r="A24" s="6"/>
      <c r="B24" s="27" t="s">
        <v>15</v>
      </c>
      <c r="C24" s="28">
        <v>39</v>
      </c>
      <c r="D24" s="29">
        <f t="shared" si="1"/>
        <v>0.21195652173913043</v>
      </c>
      <c r="E24" s="29"/>
      <c r="F24" s="28">
        <v>208</v>
      </c>
      <c r="G24" s="30">
        <f>(F24)/($G$5)</f>
        <v>0.13040752351097179</v>
      </c>
      <c r="H24">
        <f t="shared" si="4"/>
        <v>247</v>
      </c>
      <c r="I24" s="4">
        <f t="shared" si="3"/>
        <v>0.13884204609331086</v>
      </c>
    </row>
    <row r="25" spans="1:9" x14ac:dyDescent="0.25">
      <c r="A25" s="6"/>
      <c r="B25" s="31" t="s">
        <v>16</v>
      </c>
      <c r="C25" s="24">
        <v>14</v>
      </c>
      <c r="D25" s="25">
        <f t="shared" si="1"/>
        <v>7.6086956521739135E-2</v>
      </c>
      <c r="E25" s="25"/>
      <c r="F25" s="24">
        <v>111</v>
      </c>
      <c r="G25" s="26">
        <f>(F25)/($G$5)</f>
        <v>6.9592476489028207E-2</v>
      </c>
      <c r="H25">
        <f t="shared" si="4"/>
        <v>125</v>
      </c>
      <c r="I25" s="4">
        <f t="shared" si="3"/>
        <v>7.0264193367060149E-2</v>
      </c>
    </row>
    <row r="26" spans="1:9" x14ac:dyDescent="0.25">
      <c r="A26" s="6"/>
      <c r="B26" s="31" t="s">
        <v>17</v>
      </c>
      <c r="C26" s="24">
        <v>5</v>
      </c>
      <c r="D26" s="25">
        <f t="shared" si="1"/>
        <v>2.717391304347826E-2</v>
      </c>
      <c r="E26" s="25"/>
      <c r="F26" s="24">
        <v>69</v>
      </c>
      <c r="G26" s="26">
        <f>(F26)/($G$5)</f>
        <v>4.3260188087774293E-2</v>
      </c>
      <c r="H26">
        <f t="shared" si="4"/>
        <v>74</v>
      </c>
      <c r="I26" s="4">
        <f t="shared" si="3"/>
        <v>4.1596402473299605E-2</v>
      </c>
    </row>
    <row r="27" spans="1:9" x14ac:dyDescent="0.25">
      <c r="A27" s="6"/>
      <c r="D27" s="5"/>
      <c r="E27" s="5"/>
      <c r="G27" s="4"/>
      <c r="I27" s="4"/>
    </row>
    <row r="28" spans="1:9" x14ac:dyDescent="0.25">
      <c r="A28" s="19"/>
      <c r="D28" s="5"/>
      <c r="E28" s="5"/>
      <c r="G28" s="4"/>
      <c r="I28" s="4"/>
    </row>
    <row r="29" spans="1:9" ht="105" x14ac:dyDescent="0.25">
      <c r="A29" s="17" t="s">
        <v>18</v>
      </c>
      <c r="D29" s="5"/>
      <c r="E29" s="5"/>
      <c r="G29" s="4"/>
      <c r="I29" s="4"/>
    </row>
    <row r="30" spans="1:9" x14ac:dyDescent="0.25">
      <c r="A30" s="6"/>
      <c r="B30" s="32" t="s">
        <v>60</v>
      </c>
      <c r="C30" s="21">
        <v>49</v>
      </c>
      <c r="D30" s="22">
        <f t="shared" si="1"/>
        <v>0.26630434782608697</v>
      </c>
      <c r="E30" s="22"/>
      <c r="F30" s="21">
        <v>501</v>
      </c>
      <c r="G30" s="23">
        <f t="shared" ref="G30:G35" si="5">(F30)/($G$5)</f>
        <v>0.31410658307210032</v>
      </c>
      <c r="H30">
        <f t="shared" ref="H30:H35" si="6">C30+F30</f>
        <v>550</v>
      </c>
      <c r="I30" s="4">
        <f t="shared" si="3"/>
        <v>0.30916245081506466</v>
      </c>
    </row>
    <row r="31" spans="1:9" x14ac:dyDescent="0.25">
      <c r="A31" s="6"/>
      <c r="B31" s="27" t="s">
        <v>61</v>
      </c>
      <c r="C31" s="28">
        <v>79</v>
      </c>
      <c r="D31" s="29">
        <f t="shared" si="1"/>
        <v>0.42934782608695654</v>
      </c>
      <c r="E31" s="29"/>
      <c r="F31" s="28">
        <v>544</v>
      </c>
      <c r="G31" s="30">
        <f t="shared" si="5"/>
        <v>0.34106583072100316</v>
      </c>
      <c r="H31">
        <f t="shared" si="6"/>
        <v>623</v>
      </c>
      <c r="I31" s="4">
        <f t="shared" si="3"/>
        <v>0.35019673974142779</v>
      </c>
    </row>
    <row r="32" spans="1:9" x14ac:dyDescent="0.25">
      <c r="A32" s="6"/>
      <c r="B32" s="31" t="s">
        <v>62</v>
      </c>
      <c r="C32" s="24">
        <v>16</v>
      </c>
      <c r="D32" s="25">
        <f t="shared" si="1"/>
        <v>8.6956521739130432E-2</v>
      </c>
      <c r="E32" s="25"/>
      <c r="F32" s="24">
        <v>70</v>
      </c>
      <c r="G32" s="26">
        <f t="shared" si="5"/>
        <v>4.3887147335423198E-2</v>
      </c>
      <c r="H32">
        <f t="shared" si="6"/>
        <v>86</v>
      </c>
      <c r="I32" s="4">
        <f t="shared" si="3"/>
        <v>4.8341765036537379E-2</v>
      </c>
    </row>
    <row r="33" spans="1:10" x14ac:dyDescent="0.25">
      <c r="A33" s="6"/>
      <c r="B33" s="31" t="s">
        <v>63</v>
      </c>
      <c r="C33" s="24">
        <v>23</v>
      </c>
      <c r="D33" s="25">
        <f t="shared" si="1"/>
        <v>0.125</v>
      </c>
      <c r="E33" s="25"/>
      <c r="F33" s="24">
        <v>264</v>
      </c>
      <c r="G33" s="26">
        <f t="shared" si="5"/>
        <v>0.16551724137931034</v>
      </c>
      <c r="H33">
        <f t="shared" si="6"/>
        <v>287</v>
      </c>
      <c r="I33" s="4">
        <f t="shared" si="3"/>
        <v>0.1613265879707701</v>
      </c>
    </row>
    <row r="34" spans="1:10" x14ac:dyDescent="0.25">
      <c r="A34" s="6"/>
      <c r="B34" s="32" t="s">
        <v>16</v>
      </c>
      <c r="C34" s="21">
        <v>12</v>
      </c>
      <c r="D34" s="22">
        <f t="shared" si="1"/>
        <v>6.5217391304347824E-2</v>
      </c>
      <c r="E34" s="22"/>
      <c r="F34" s="21">
        <v>126</v>
      </c>
      <c r="G34" s="23">
        <f t="shared" si="5"/>
        <v>7.8996865203761757E-2</v>
      </c>
      <c r="H34">
        <f t="shared" si="6"/>
        <v>138</v>
      </c>
      <c r="I34" s="4">
        <f t="shared" si="3"/>
        <v>7.7571669477234401E-2</v>
      </c>
    </row>
    <row r="35" spans="1:10" x14ac:dyDescent="0.25">
      <c r="A35" s="6"/>
      <c r="B35" s="27" t="s">
        <v>17</v>
      </c>
      <c r="C35" s="28">
        <v>5</v>
      </c>
      <c r="D35" s="29">
        <f t="shared" si="1"/>
        <v>2.717391304347826E-2</v>
      </c>
      <c r="E35" s="29"/>
      <c r="F35" s="28">
        <v>90</v>
      </c>
      <c r="G35" s="30">
        <f t="shared" si="5"/>
        <v>5.6426332288401257E-2</v>
      </c>
      <c r="H35">
        <f t="shared" si="6"/>
        <v>95</v>
      </c>
      <c r="I35" s="4">
        <f t="shared" si="3"/>
        <v>5.3400786958965711E-2</v>
      </c>
    </row>
    <row r="36" spans="1:10" x14ac:dyDescent="0.25">
      <c r="A36" s="6"/>
      <c r="D36" s="5"/>
      <c r="E36" s="5"/>
      <c r="G36" s="4"/>
      <c r="I36" s="4"/>
    </row>
    <row r="37" spans="1:10" x14ac:dyDescent="0.25">
      <c r="A37" s="6"/>
      <c r="D37" s="5"/>
      <c r="E37" s="5"/>
      <c r="G37" s="4"/>
      <c r="I37" s="4"/>
    </row>
    <row r="38" spans="1:10" ht="105" x14ac:dyDescent="0.25">
      <c r="A38" s="20" t="s">
        <v>20</v>
      </c>
      <c r="D38" s="5"/>
      <c r="E38" s="5"/>
      <c r="G38" s="4"/>
      <c r="I38" s="4"/>
    </row>
    <row r="39" spans="1:10" x14ac:dyDescent="0.25">
      <c r="A39" s="6"/>
      <c r="B39" s="32" t="s">
        <v>21</v>
      </c>
      <c r="C39" s="21">
        <v>91</v>
      </c>
      <c r="D39" s="22">
        <f t="shared" si="1"/>
        <v>0.49456521739130432</v>
      </c>
      <c r="E39" s="22"/>
      <c r="F39" s="21">
        <v>673</v>
      </c>
      <c r="G39" s="23">
        <f>(F39)/($G$5)</f>
        <v>0.42194357366771162</v>
      </c>
      <c r="H39">
        <f t="shared" ref="H39:H43" si="7">C39+F39</f>
        <v>764</v>
      </c>
      <c r="I39" s="4">
        <f t="shared" si="3"/>
        <v>0.42945474985947163</v>
      </c>
    </row>
    <row r="40" spans="1:10" x14ac:dyDescent="0.25">
      <c r="A40" s="6"/>
      <c r="B40" s="27" t="s">
        <v>22</v>
      </c>
      <c r="C40" s="28">
        <v>26</v>
      </c>
      <c r="D40" s="29">
        <f t="shared" si="1"/>
        <v>0.14130434782608695</v>
      </c>
      <c r="E40" s="29"/>
      <c r="F40" s="28">
        <v>364</v>
      </c>
      <c r="G40" s="30">
        <f>(F40)/($G$5)</f>
        <v>0.22821316614420062</v>
      </c>
      <c r="H40">
        <f t="shared" si="7"/>
        <v>390</v>
      </c>
      <c r="I40" s="4">
        <f t="shared" si="3"/>
        <v>0.21922428330522767</v>
      </c>
    </row>
    <row r="41" spans="1:10" x14ac:dyDescent="0.25">
      <c r="A41" s="6"/>
      <c r="B41" s="31" t="s">
        <v>23</v>
      </c>
      <c r="C41" s="24">
        <v>47</v>
      </c>
      <c r="D41" s="25">
        <f t="shared" si="1"/>
        <v>0.25543478260869568</v>
      </c>
      <c r="E41" s="25"/>
      <c r="F41" s="24">
        <v>359</v>
      </c>
      <c r="G41" s="26">
        <f>(F41)/($G$5)</f>
        <v>0.22507836990595612</v>
      </c>
      <c r="H41">
        <f t="shared" si="7"/>
        <v>406</v>
      </c>
      <c r="I41" s="4">
        <f t="shared" si="3"/>
        <v>0.22821810005621135</v>
      </c>
    </row>
    <row r="42" spans="1:10" x14ac:dyDescent="0.25">
      <c r="A42" s="6"/>
      <c r="B42" s="31" t="s">
        <v>16</v>
      </c>
      <c r="C42" s="24">
        <v>17</v>
      </c>
      <c r="D42" s="25">
        <f t="shared" si="1"/>
        <v>9.2391304347826081E-2</v>
      </c>
      <c r="E42" s="25"/>
      <c r="F42" s="24">
        <v>118</v>
      </c>
      <c r="G42" s="26">
        <f>(F42)/($G$5)</f>
        <v>7.3981191222570533E-2</v>
      </c>
      <c r="H42">
        <f t="shared" si="7"/>
        <v>135</v>
      </c>
      <c r="I42" s="4">
        <f t="shared" si="3"/>
        <v>7.5885328836424959E-2</v>
      </c>
    </row>
    <row r="43" spans="1:10" x14ac:dyDescent="0.25">
      <c r="A43" s="6"/>
      <c r="B43" s="32" t="s">
        <v>17</v>
      </c>
      <c r="C43" s="21">
        <v>3</v>
      </c>
      <c r="D43" s="22">
        <f t="shared" si="1"/>
        <v>1.6304347826086956E-2</v>
      </c>
      <c r="E43" s="22"/>
      <c r="F43" s="21">
        <v>80</v>
      </c>
      <c r="G43" s="23">
        <f>(F43)/($G$5)</f>
        <v>5.0156739811912224E-2</v>
      </c>
      <c r="H43">
        <f t="shared" si="7"/>
        <v>83</v>
      </c>
      <c r="I43" s="4">
        <f t="shared" si="3"/>
        <v>4.6655424395727937E-2</v>
      </c>
    </row>
    <row r="44" spans="1:10" x14ac:dyDescent="0.25">
      <c r="A44" s="6"/>
      <c r="D44" s="5"/>
      <c r="E44" s="5"/>
      <c r="G44" s="4"/>
      <c r="I44" s="4"/>
    </row>
    <row r="45" spans="1:10" ht="105" x14ac:dyDescent="0.25">
      <c r="A45" s="17" t="s">
        <v>24</v>
      </c>
      <c r="D45" s="5"/>
      <c r="E45" s="5"/>
      <c r="G45" s="4"/>
      <c r="I45" s="4"/>
    </row>
    <row r="46" spans="1:10" x14ac:dyDescent="0.25">
      <c r="A46" s="6" t="s">
        <v>25</v>
      </c>
      <c r="B46" s="34" t="s">
        <v>30</v>
      </c>
      <c r="C46" s="21">
        <v>35</v>
      </c>
      <c r="D46" s="22">
        <f t="shared" si="1"/>
        <v>0.19021739130434784</v>
      </c>
      <c r="E46" s="22"/>
      <c r="F46" s="21">
        <v>314</v>
      </c>
      <c r="G46" s="23">
        <f t="shared" ref="G46:G57" si="8">(F46)/($G$5)</f>
        <v>0.19686520376175548</v>
      </c>
      <c r="H46">
        <f t="shared" ref="H46:H59" si="9">C46+F46</f>
        <v>349</v>
      </c>
      <c r="I46" s="4">
        <f t="shared" si="3"/>
        <v>0.19617762788083193</v>
      </c>
      <c r="J46" s="3"/>
    </row>
    <row r="47" spans="1:10" x14ac:dyDescent="0.25">
      <c r="A47" s="6"/>
      <c r="B47" s="35">
        <v>1</v>
      </c>
      <c r="C47" s="28">
        <v>20</v>
      </c>
      <c r="D47" s="29">
        <f t="shared" si="1"/>
        <v>0.10869565217391304</v>
      </c>
      <c r="E47" s="29"/>
      <c r="F47" s="28">
        <v>201</v>
      </c>
      <c r="G47" s="30">
        <f t="shared" si="8"/>
        <v>0.12601880877742946</v>
      </c>
      <c r="H47">
        <f t="shared" si="9"/>
        <v>221</v>
      </c>
      <c r="I47" s="4">
        <f t="shared" si="3"/>
        <v>0.12422709387296234</v>
      </c>
    </row>
    <row r="48" spans="1:10" x14ac:dyDescent="0.25">
      <c r="A48" s="6"/>
      <c r="B48" s="36">
        <v>2</v>
      </c>
      <c r="C48" s="24">
        <v>42</v>
      </c>
      <c r="D48" s="25">
        <f t="shared" si="1"/>
        <v>0.22826086956521738</v>
      </c>
      <c r="E48" s="25"/>
      <c r="F48" s="24">
        <v>382</v>
      </c>
      <c r="G48" s="26">
        <f t="shared" si="8"/>
        <v>0.23949843260188089</v>
      </c>
      <c r="H48">
        <f t="shared" si="9"/>
        <v>424</v>
      </c>
      <c r="I48" s="4">
        <f t="shared" si="3"/>
        <v>0.23833614390106803</v>
      </c>
    </row>
    <row r="49" spans="1:10" x14ac:dyDescent="0.25">
      <c r="A49" s="6"/>
      <c r="B49" s="36">
        <v>3</v>
      </c>
      <c r="C49" s="24">
        <v>23</v>
      </c>
      <c r="D49" s="25">
        <f t="shared" si="1"/>
        <v>0.125</v>
      </c>
      <c r="E49" s="25"/>
      <c r="F49" s="24">
        <v>187</v>
      </c>
      <c r="G49" s="26">
        <f t="shared" si="8"/>
        <v>0.11724137931034483</v>
      </c>
      <c r="H49">
        <f t="shared" si="9"/>
        <v>210</v>
      </c>
      <c r="I49" s="4">
        <f t="shared" si="3"/>
        <v>0.11804384485666104</v>
      </c>
    </row>
    <row r="50" spans="1:10" x14ac:dyDescent="0.25">
      <c r="A50" s="6"/>
      <c r="B50" s="34">
        <v>4</v>
      </c>
      <c r="C50" s="21">
        <v>7</v>
      </c>
      <c r="D50" s="22">
        <f t="shared" si="1"/>
        <v>3.8043478260869568E-2</v>
      </c>
      <c r="E50" s="22"/>
      <c r="F50" s="21">
        <v>112</v>
      </c>
      <c r="G50" s="23">
        <f t="shared" si="8"/>
        <v>7.0219435736677119E-2</v>
      </c>
      <c r="H50">
        <f t="shared" si="9"/>
        <v>119</v>
      </c>
      <c r="I50" s="4">
        <f t="shared" si="3"/>
        <v>6.6891512085441265E-2</v>
      </c>
    </row>
    <row r="51" spans="1:10" x14ac:dyDescent="0.25">
      <c r="A51" s="6"/>
      <c r="B51" s="34">
        <v>5</v>
      </c>
      <c r="C51" s="21">
        <v>2</v>
      </c>
      <c r="D51" s="22">
        <f t="shared" si="1"/>
        <v>1.0869565217391304E-2</v>
      </c>
      <c r="E51" s="22"/>
      <c r="F51" s="21">
        <v>35</v>
      </c>
      <c r="G51" s="23">
        <f t="shared" si="8"/>
        <v>2.1943573667711599E-2</v>
      </c>
      <c r="H51">
        <f t="shared" si="9"/>
        <v>37</v>
      </c>
      <c r="I51" s="4">
        <f t="shared" si="3"/>
        <v>2.0798201236649803E-2</v>
      </c>
    </row>
    <row r="52" spans="1:10" x14ac:dyDescent="0.25">
      <c r="A52" s="6"/>
      <c r="B52" s="35">
        <v>6</v>
      </c>
      <c r="C52" s="28">
        <v>1</v>
      </c>
      <c r="D52" s="29">
        <f t="shared" si="1"/>
        <v>5.434782608695652E-3</v>
      </c>
      <c r="E52" s="29"/>
      <c r="F52" s="28">
        <v>18</v>
      </c>
      <c r="G52" s="30">
        <f t="shared" si="8"/>
        <v>1.128526645768025E-2</v>
      </c>
      <c r="H52">
        <f t="shared" si="9"/>
        <v>19</v>
      </c>
      <c r="I52" s="4">
        <f t="shared" si="3"/>
        <v>1.0680157391793142E-2</v>
      </c>
    </row>
    <row r="53" spans="1:10" x14ac:dyDescent="0.25">
      <c r="A53" s="6"/>
      <c r="B53" s="36">
        <v>7</v>
      </c>
      <c r="C53" s="24">
        <v>1</v>
      </c>
      <c r="D53" s="25">
        <f t="shared" si="1"/>
        <v>5.434782608695652E-3</v>
      </c>
      <c r="E53" s="25"/>
      <c r="F53" s="24">
        <v>3</v>
      </c>
      <c r="G53" s="26">
        <f t="shared" si="8"/>
        <v>1.8808777429467085E-3</v>
      </c>
      <c r="H53">
        <f t="shared" si="9"/>
        <v>4</v>
      </c>
      <c r="I53" s="4">
        <f t="shared" si="3"/>
        <v>2.2484541877459247E-3</v>
      </c>
    </row>
    <row r="54" spans="1:10" x14ac:dyDescent="0.25">
      <c r="A54" s="6"/>
      <c r="B54" s="36">
        <v>8</v>
      </c>
      <c r="C54" s="24">
        <v>1</v>
      </c>
      <c r="D54" s="25">
        <f t="shared" si="1"/>
        <v>5.434782608695652E-3</v>
      </c>
      <c r="E54" s="25"/>
      <c r="F54" s="24">
        <v>4</v>
      </c>
      <c r="G54" s="26">
        <f t="shared" si="8"/>
        <v>2.5078369905956114E-3</v>
      </c>
      <c r="H54">
        <f t="shared" si="9"/>
        <v>5</v>
      </c>
      <c r="I54" s="4">
        <f t="shared" si="3"/>
        <v>2.810567734682406E-3</v>
      </c>
    </row>
    <row r="55" spans="1:10" x14ac:dyDescent="0.25">
      <c r="A55" s="6"/>
      <c r="B55" s="34" t="s">
        <v>58</v>
      </c>
      <c r="C55" s="21">
        <v>0</v>
      </c>
      <c r="D55" s="22">
        <f t="shared" si="1"/>
        <v>0</v>
      </c>
      <c r="E55" s="22"/>
      <c r="F55" s="21">
        <v>12</v>
      </c>
      <c r="G55" s="23">
        <f t="shared" si="8"/>
        <v>7.5235109717868339E-3</v>
      </c>
      <c r="H55">
        <f t="shared" si="9"/>
        <v>12</v>
      </c>
      <c r="I55" s="4">
        <f t="shared" si="3"/>
        <v>6.7453625632377737E-3</v>
      </c>
    </row>
    <row r="56" spans="1:10" x14ac:dyDescent="0.25">
      <c r="A56" s="6"/>
      <c r="B56" s="34" t="s">
        <v>31</v>
      </c>
      <c r="C56" s="21">
        <v>44</v>
      </c>
      <c r="D56" s="22">
        <f t="shared" si="1"/>
        <v>0.2391304347826087</v>
      </c>
      <c r="E56" s="22"/>
      <c r="F56" s="21">
        <v>239</v>
      </c>
      <c r="G56" s="23">
        <f t="shared" si="8"/>
        <v>0.14984326018808777</v>
      </c>
      <c r="H56">
        <f t="shared" si="9"/>
        <v>283</v>
      </c>
      <c r="I56" s="4">
        <f t="shared" si="3"/>
        <v>0.15907813378302418</v>
      </c>
    </row>
    <row r="57" spans="1:10" x14ac:dyDescent="0.25">
      <c r="A57" s="6"/>
      <c r="B57" s="35" t="s">
        <v>17</v>
      </c>
      <c r="C57" s="28">
        <v>8</v>
      </c>
      <c r="D57" s="29">
        <f t="shared" si="1"/>
        <v>4.3478260869565216E-2</v>
      </c>
      <c r="E57" s="29"/>
      <c r="F57" s="28">
        <v>88</v>
      </c>
      <c r="G57" s="30">
        <f t="shared" si="8"/>
        <v>5.5172413793103448E-2</v>
      </c>
      <c r="H57">
        <f t="shared" si="9"/>
        <v>96</v>
      </c>
      <c r="I57" s="4">
        <f t="shared" si="3"/>
        <v>5.3962900505902189E-2</v>
      </c>
    </row>
    <row r="58" spans="1:10" x14ac:dyDescent="0.25">
      <c r="A58" s="6"/>
      <c r="B58" s="2"/>
      <c r="D58" s="5"/>
      <c r="E58" s="5"/>
      <c r="G58" s="4"/>
      <c r="I58" s="4"/>
    </row>
    <row r="59" spans="1:10" x14ac:dyDescent="0.25">
      <c r="A59" s="6" t="s">
        <v>26</v>
      </c>
      <c r="B59" s="34" t="s">
        <v>30</v>
      </c>
      <c r="C59" s="21">
        <v>36</v>
      </c>
      <c r="D59" s="22">
        <f t="shared" si="1"/>
        <v>0.19565217391304349</v>
      </c>
      <c r="E59" s="22"/>
      <c r="F59" s="21">
        <v>484</v>
      </c>
      <c r="G59" s="23">
        <f t="shared" ref="G59:G70" si="10">(F59)/($G$5)</f>
        <v>0.30344827586206896</v>
      </c>
      <c r="H59">
        <f t="shared" si="9"/>
        <v>520</v>
      </c>
      <c r="I59" s="4">
        <f t="shared" si="3"/>
        <v>0.29229904440697019</v>
      </c>
      <c r="J59" s="3"/>
    </row>
    <row r="60" spans="1:10" x14ac:dyDescent="0.25">
      <c r="A60" s="6"/>
      <c r="B60" s="35">
        <v>1</v>
      </c>
      <c r="C60" s="28">
        <v>59</v>
      </c>
      <c r="D60" s="29">
        <f t="shared" si="1"/>
        <v>0.32065217391304346</v>
      </c>
      <c r="E60" s="29"/>
      <c r="F60" s="28">
        <v>470</v>
      </c>
      <c r="G60" s="30">
        <f t="shared" si="10"/>
        <v>0.29467084639498431</v>
      </c>
      <c r="H60">
        <f t="shared" ref="H60:H85" si="11">C60+F60</f>
        <v>529</v>
      </c>
      <c r="I60" s="4">
        <f t="shared" si="3"/>
        <v>0.29735806632939854</v>
      </c>
    </row>
    <row r="61" spans="1:10" x14ac:dyDescent="0.25">
      <c r="A61" s="6"/>
      <c r="B61" s="36">
        <v>2</v>
      </c>
      <c r="C61" s="24">
        <v>22</v>
      </c>
      <c r="D61" s="25">
        <f t="shared" si="1"/>
        <v>0.11956521739130435</v>
      </c>
      <c r="E61" s="25"/>
      <c r="F61" s="24">
        <v>202</v>
      </c>
      <c r="G61" s="26">
        <f t="shared" si="10"/>
        <v>0.12664576802507838</v>
      </c>
      <c r="H61">
        <f t="shared" si="11"/>
        <v>224</v>
      </c>
      <c r="I61" s="4">
        <f t="shared" si="3"/>
        <v>0.12591343451377179</v>
      </c>
    </row>
    <row r="62" spans="1:10" x14ac:dyDescent="0.25">
      <c r="A62" s="6"/>
      <c r="B62" s="36">
        <v>3</v>
      </c>
      <c r="C62" s="24">
        <v>4</v>
      </c>
      <c r="D62" s="25">
        <f t="shared" si="1"/>
        <v>2.1739130434782608E-2</v>
      </c>
      <c r="E62" s="25"/>
      <c r="F62" s="24">
        <v>46</v>
      </c>
      <c r="G62" s="26">
        <f t="shared" si="10"/>
        <v>2.884012539184953E-2</v>
      </c>
      <c r="H62">
        <f t="shared" si="11"/>
        <v>50</v>
      </c>
      <c r="I62" s="4">
        <f t="shared" si="3"/>
        <v>2.8105677346824058E-2</v>
      </c>
    </row>
    <row r="63" spans="1:10" x14ac:dyDescent="0.25">
      <c r="A63" s="6"/>
      <c r="B63" s="34">
        <v>4</v>
      </c>
      <c r="C63" s="21">
        <v>0</v>
      </c>
      <c r="D63" s="22">
        <f t="shared" si="1"/>
        <v>0</v>
      </c>
      <c r="E63" s="22"/>
      <c r="F63" s="21">
        <v>16</v>
      </c>
      <c r="G63" s="23">
        <f t="shared" si="10"/>
        <v>1.0031347962382446E-2</v>
      </c>
      <c r="H63">
        <f t="shared" si="11"/>
        <v>16</v>
      </c>
      <c r="I63" s="4">
        <f t="shared" si="3"/>
        <v>8.9938167509836988E-3</v>
      </c>
    </row>
    <row r="64" spans="1:10" x14ac:dyDescent="0.25">
      <c r="A64" s="6"/>
      <c r="B64" s="34">
        <v>5</v>
      </c>
      <c r="C64" s="21">
        <v>0</v>
      </c>
      <c r="D64" s="22">
        <f t="shared" si="1"/>
        <v>0</v>
      </c>
      <c r="E64" s="22"/>
      <c r="F64" s="21">
        <v>11</v>
      </c>
      <c r="G64" s="23">
        <f t="shared" si="10"/>
        <v>6.8965517241379309E-3</v>
      </c>
      <c r="H64">
        <f t="shared" si="11"/>
        <v>11</v>
      </c>
      <c r="I64" s="4">
        <f t="shared" si="3"/>
        <v>6.1832490163012928E-3</v>
      </c>
    </row>
    <row r="65" spans="1:10" x14ac:dyDescent="0.25">
      <c r="A65" s="6"/>
      <c r="B65" s="35">
        <v>6</v>
      </c>
      <c r="C65" s="28">
        <v>0</v>
      </c>
      <c r="D65" s="29">
        <f t="shared" si="1"/>
        <v>0</v>
      </c>
      <c r="E65" s="29"/>
      <c r="F65" s="28">
        <v>3</v>
      </c>
      <c r="G65" s="30">
        <f t="shared" si="10"/>
        <v>1.8808777429467085E-3</v>
      </c>
      <c r="H65">
        <f t="shared" si="11"/>
        <v>3</v>
      </c>
      <c r="I65" s="4">
        <f t="shared" si="3"/>
        <v>1.6863406408094434E-3</v>
      </c>
    </row>
    <row r="66" spans="1:10" x14ac:dyDescent="0.25">
      <c r="A66" s="6"/>
      <c r="B66" s="36">
        <v>7</v>
      </c>
      <c r="C66" s="24">
        <v>2</v>
      </c>
      <c r="D66" s="25">
        <f t="shared" si="1"/>
        <v>1.0869565217391304E-2</v>
      </c>
      <c r="E66" s="25"/>
      <c r="F66" s="24">
        <v>2</v>
      </c>
      <c r="G66" s="26">
        <f t="shared" si="10"/>
        <v>1.2539184952978057E-3</v>
      </c>
      <c r="H66">
        <f t="shared" si="11"/>
        <v>4</v>
      </c>
      <c r="I66" s="4">
        <f t="shared" si="3"/>
        <v>2.2484541877459247E-3</v>
      </c>
    </row>
    <row r="67" spans="1:10" x14ac:dyDescent="0.25">
      <c r="A67" s="6"/>
      <c r="B67" s="36">
        <v>8</v>
      </c>
      <c r="C67" s="24">
        <v>1</v>
      </c>
      <c r="D67" s="25">
        <f t="shared" si="1"/>
        <v>5.434782608695652E-3</v>
      </c>
      <c r="E67" s="25"/>
      <c r="F67" s="24">
        <v>1</v>
      </c>
      <c r="G67" s="26">
        <f t="shared" si="10"/>
        <v>6.2695924764890286E-4</v>
      </c>
      <c r="H67">
        <f t="shared" si="11"/>
        <v>2</v>
      </c>
      <c r="I67" s="4">
        <f t="shared" si="3"/>
        <v>1.1242270938729624E-3</v>
      </c>
    </row>
    <row r="68" spans="1:10" x14ac:dyDescent="0.25">
      <c r="A68" s="6"/>
      <c r="B68" s="34" t="s">
        <v>58</v>
      </c>
      <c r="C68" s="21">
        <v>0</v>
      </c>
      <c r="D68" s="22">
        <f t="shared" si="1"/>
        <v>0</v>
      </c>
      <c r="E68" s="22"/>
      <c r="F68" s="21">
        <v>5</v>
      </c>
      <c r="G68" s="23">
        <f t="shared" si="10"/>
        <v>3.134796238244514E-3</v>
      </c>
      <c r="H68">
        <f t="shared" si="11"/>
        <v>5</v>
      </c>
      <c r="I68" s="4">
        <f t="shared" si="3"/>
        <v>2.810567734682406E-3</v>
      </c>
    </row>
    <row r="69" spans="1:10" x14ac:dyDescent="0.25">
      <c r="A69" s="6"/>
      <c r="B69" s="34" t="s">
        <v>31</v>
      </c>
      <c r="C69" s="21">
        <v>50</v>
      </c>
      <c r="D69" s="22">
        <f t="shared" si="1"/>
        <v>0.27173913043478259</v>
      </c>
      <c r="E69" s="22"/>
      <c r="F69" s="21">
        <v>243</v>
      </c>
      <c r="G69" s="23">
        <f t="shared" si="10"/>
        <v>0.15235109717868339</v>
      </c>
      <c r="H69">
        <f t="shared" si="11"/>
        <v>293</v>
      </c>
      <c r="I69" s="4">
        <f t="shared" si="3"/>
        <v>0.16469926925238898</v>
      </c>
    </row>
    <row r="70" spans="1:10" x14ac:dyDescent="0.25">
      <c r="A70" s="6"/>
      <c r="B70" s="35" t="s">
        <v>17</v>
      </c>
      <c r="C70" s="28">
        <v>10</v>
      </c>
      <c r="D70" s="29">
        <f t="shared" si="1"/>
        <v>5.434782608695652E-2</v>
      </c>
      <c r="E70" s="29"/>
      <c r="F70" s="28">
        <v>112</v>
      </c>
      <c r="G70" s="30">
        <f t="shared" si="10"/>
        <v>7.0219435736677119E-2</v>
      </c>
      <c r="H70">
        <f t="shared" si="11"/>
        <v>122</v>
      </c>
      <c r="I70" s="4">
        <f t="shared" si="3"/>
        <v>6.8577852726250707E-2</v>
      </c>
    </row>
    <row r="71" spans="1:10" x14ac:dyDescent="0.25">
      <c r="A71" s="6"/>
      <c r="B71" s="2"/>
      <c r="D71" s="5"/>
      <c r="E71" s="5"/>
      <c r="G71" s="4"/>
      <c r="I71" s="4"/>
    </row>
    <row r="72" spans="1:10" x14ac:dyDescent="0.25">
      <c r="A72" s="6" t="s">
        <v>27</v>
      </c>
      <c r="B72" s="34" t="s">
        <v>30</v>
      </c>
      <c r="C72" s="21">
        <v>41</v>
      </c>
      <c r="D72" s="22">
        <f t="shared" si="1"/>
        <v>0.22282608695652173</v>
      </c>
      <c r="E72" s="22"/>
      <c r="F72" s="21">
        <v>519</v>
      </c>
      <c r="G72" s="23">
        <f t="shared" ref="G72:G83" si="12">(F72)/($G$5)</f>
        <v>0.32539184952978056</v>
      </c>
      <c r="H72">
        <f t="shared" si="11"/>
        <v>560</v>
      </c>
      <c r="I72" s="4">
        <f t="shared" si="3"/>
        <v>0.31478358628442943</v>
      </c>
      <c r="J72" s="3"/>
    </row>
    <row r="73" spans="1:10" x14ac:dyDescent="0.25">
      <c r="A73" s="6"/>
      <c r="B73" s="35">
        <v>1</v>
      </c>
      <c r="C73" s="28">
        <v>48</v>
      </c>
      <c r="D73" s="29">
        <f t="shared" si="1"/>
        <v>0.2608695652173913</v>
      </c>
      <c r="E73" s="29"/>
      <c r="F73" s="28">
        <v>422</v>
      </c>
      <c r="G73" s="30">
        <f t="shared" si="12"/>
        <v>0.26457680250783699</v>
      </c>
      <c r="H73">
        <f t="shared" si="11"/>
        <v>470</v>
      </c>
      <c r="I73" s="4">
        <f t="shared" si="3"/>
        <v>0.26419336706014612</v>
      </c>
    </row>
    <row r="74" spans="1:10" x14ac:dyDescent="0.25">
      <c r="A74" s="6"/>
      <c r="B74" s="36">
        <v>2</v>
      </c>
      <c r="C74" s="24">
        <v>23</v>
      </c>
      <c r="D74" s="25">
        <f t="shared" si="1"/>
        <v>0.125</v>
      </c>
      <c r="E74" s="25"/>
      <c r="F74" s="24">
        <v>169</v>
      </c>
      <c r="G74" s="26">
        <f t="shared" si="12"/>
        <v>0.10595611285266458</v>
      </c>
      <c r="H74">
        <f t="shared" si="11"/>
        <v>192</v>
      </c>
      <c r="I74" s="4">
        <f t="shared" ref="I74:I148" si="13">H74/$I$5</f>
        <v>0.10792580101180438</v>
      </c>
    </row>
    <row r="75" spans="1:10" x14ac:dyDescent="0.25">
      <c r="A75" s="6"/>
      <c r="B75" s="36">
        <v>3</v>
      </c>
      <c r="C75" s="24">
        <v>4</v>
      </c>
      <c r="D75" s="25">
        <f t="shared" si="1"/>
        <v>2.1739130434782608E-2</v>
      </c>
      <c r="E75" s="25"/>
      <c r="F75" s="24">
        <v>42</v>
      </c>
      <c r="G75" s="26">
        <f t="shared" si="12"/>
        <v>2.6332288401253918E-2</v>
      </c>
      <c r="H75">
        <f t="shared" si="11"/>
        <v>46</v>
      </c>
      <c r="I75" s="4">
        <f t="shared" si="13"/>
        <v>2.5857223159078135E-2</v>
      </c>
    </row>
    <row r="76" spans="1:10" x14ac:dyDescent="0.25">
      <c r="A76" s="6"/>
      <c r="B76" s="34">
        <v>4</v>
      </c>
      <c r="C76" s="21">
        <v>1</v>
      </c>
      <c r="D76" s="22">
        <f t="shared" ref="D76:D83" si="14">(C76)/($D$5)</f>
        <v>5.434782608695652E-3</v>
      </c>
      <c r="E76" s="22"/>
      <c r="F76" s="21">
        <v>19</v>
      </c>
      <c r="G76" s="23">
        <f t="shared" si="12"/>
        <v>1.1912225705329153E-2</v>
      </c>
      <c r="H76">
        <f t="shared" si="11"/>
        <v>20</v>
      </c>
      <c r="I76" s="4">
        <f t="shared" si="13"/>
        <v>1.1242270938729624E-2</v>
      </c>
    </row>
    <row r="77" spans="1:10" x14ac:dyDescent="0.25">
      <c r="A77" s="6"/>
      <c r="B77" s="34">
        <v>5</v>
      </c>
      <c r="C77" s="21">
        <v>1</v>
      </c>
      <c r="D77" s="22">
        <f t="shared" si="14"/>
        <v>5.434782608695652E-3</v>
      </c>
      <c r="E77" s="22"/>
      <c r="F77" s="21">
        <v>5</v>
      </c>
      <c r="G77" s="23">
        <f t="shared" si="12"/>
        <v>3.134796238244514E-3</v>
      </c>
      <c r="H77">
        <f t="shared" si="11"/>
        <v>6</v>
      </c>
      <c r="I77" s="4">
        <f t="shared" si="13"/>
        <v>3.3726812816188868E-3</v>
      </c>
    </row>
    <row r="78" spans="1:10" x14ac:dyDescent="0.25">
      <c r="A78" s="6"/>
      <c r="B78" s="35">
        <v>6</v>
      </c>
      <c r="C78" s="28">
        <v>0</v>
      </c>
      <c r="D78" s="29">
        <f t="shared" si="14"/>
        <v>0</v>
      </c>
      <c r="E78" s="29"/>
      <c r="F78" s="28">
        <v>2</v>
      </c>
      <c r="G78" s="30">
        <f t="shared" si="12"/>
        <v>1.2539184952978057E-3</v>
      </c>
      <c r="H78">
        <f t="shared" si="11"/>
        <v>2</v>
      </c>
      <c r="I78" s="4">
        <f t="shared" si="13"/>
        <v>1.1242270938729624E-3</v>
      </c>
    </row>
    <row r="79" spans="1:10" x14ac:dyDescent="0.25">
      <c r="A79" s="6"/>
      <c r="B79" s="36">
        <v>7</v>
      </c>
      <c r="C79" s="24">
        <v>1</v>
      </c>
      <c r="D79" s="25">
        <f t="shared" si="14"/>
        <v>5.434782608695652E-3</v>
      </c>
      <c r="E79" s="25"/>
      <c r="F79" s="24">
        <v>1</v>
      </c>
      <c r="G79" s="26">
        <f t="shared" si="12"/>
        <v>6.2695924764890286E-4</v>
      </c>
      <c r="H79">
        <f t="shared" si="11"/>
        <v>2</v>
      </c>
      <c r="I79" s="4">
        <f t="shared" si="13"/>
        <v>1.1242270938729624E-3</v>
      </c>
    </row>
    <row r="80" spans="1:10" x14ac:dyDescent="0.25">
      <c r="A80" s="6"/>
      <c r="B80" s="36">
        <v>8</v>
      </c>
      <c r="C80" s="24">
        <v>1</v>
      </c>
      <c r="D80" s="25">
        <f t="shared" si="14"/>
        <v>5.434782608695652E-3</v>
      </c>
      <c r="E80" s="25"/>
      <c r="F80" s="24">
        <v>0</v>
      </c>
      <c r="G80" s="26">
        <f t="shared" si="12"/>
        <v>0</v>
      </c>
      <c r="H80">
        <f t="shared" si="11"/>
        <v>1</v>
      </c>
      <c r="I80" s="4">
        <f t="shared" si="13"/>
        <v>5.6211354693648118E-4</v>
      </c>
    </row>
    <row r="81" spans="1:10" x14ac:dyDescent="0.25">
      <c r="A81" s="6"/>
      <c r="B81" s="34" t="s">
        <v>58</v>
      </c>
      <c r="C81" s="21">
        <v>0</v>
      </c>
      <c r="D81" s="22">
        <f t="shared" si="14"/>
        <v>0</v>
      </c>
      <c r="E81" s="22"/>
      <c r="F81" s="21">
        <v>3</v>
      </c>
      <c r="G81" s="23">
        <f t="shared" si="12"/>
        <v>1.8808777429467085E-3</v>
      </c>
      <c r="H81">
        <f t="shared" si="11"/>
        <v>3</v>
      </c>
      <c r="I81" s="4">
        <f t="shared" si="13"/>
        <v>1.6863406408094434E-3</v>
      </c>
    </row>
    <row r="82" spans="1:10" x14ac:dyDescent="0.25">
      <c r="A82" s="6"/>
      <c r="B82" s="34" t="s">
        <v>31</v>
      </c>
      <c r="C82" s="21">
        <v>52</v>
      </c>
      <c r="D82" s="22">
        <f t="shared" si="14"/>
        <v>0.28260869565217389</v>
      </c>
      <c r="E82" s="22"/>
      <c r="F82" s="21">
        <v>285</v>
      </c>
      <c r="G82" s="23">
        <f t="shared" si="12"/>
        <v>0.17868338557993729</v>
      </c>
      <c r="H82">
        <f t="shared" si="11"/>
        <v>337</v>
      </c>
      <c r="I82" s="4">
        <f t="shared" si="13"/>
        <v>0.18943226531759416</v>
      </c>
    </row>
    <row r="83" spans="1:10" x14ac:dyDescent="0.25">
      <c r="A83" s="6"/>
      <c r="B83" s="35" t="s">
        <v>17</v>
      </c>
      <c r="C83" s="28">
        <v>12</v>
      </c>
      <c r="D83" s="29">
        <f t="shared" si="14"/>
        <v>6.5217391304347824E-2</v>
      </c>
      <c r="E83" s="29"/>
      <c r="F83" s="28">
        <v>128</v>
      </c>
      <c r="G83" s="30">
        <f t="shared" si="12"/>
        <v>8.0250783699059566E-2</v>
      </c>
      <c r="H83">
        <f t="shared" si="11"/>
        <v>140</v>
      </c>
      <c r="I83" s="4">
        <f t="shared" si="13"/>
        <v>7.8695896571107357E-2</v>
      </c>
    </row>
    <row r="84" spans="1:10" x14ac:dyDescent="0.25">
      <c r="A84" s="6"/>
      <c r="B84" s="2"/>
      <c r="D84" s="5"/>
      <c r="E84" s="5"/>
      <c r="G84" s="4"/>
      <c r="I84" s="4"/>
    </row>
    <row r="85" spans="1:10" x14ac:dyDescent="0.25">
      <c r="A85" s="6" t="s">
        <v>28</v>
      </c>
      <c r="B85" s="34" t="s">
        <v>30</v>
      </c>
      <c r="C85" s="21">
        <v>40</v>
      </c>
      <c r="D85" s="22">
        <f t="shared" ref="D85:D96" si="15">(C85)/($D$5)</f>
        <v>0.21739130434782608</v>
      </c>
      <c r="E85" s="22"/>
      <c r="F85" s="21">
        <v>395</v>
      </c>
      <c r="G85" s="23">
        <f t="shared" ref="G85:G96" si="16">(F85)/($G$5)</f>
        <v>0.2476489028213166</v>
      </c>
      <c r="H85">
        <f t="shared" si="11"/>
        <v>435</v>
      </c>
      <c r="I85" s="4">
        <f t="shared" si="13"/>
        <v>0.24451939291736932</v>
      </c>
      <c r="J85" s="3"/>
    </row>
    <row r="86" spans="1:10" x14ac:dyDescent="0.25">
      <c r="A86" s="6"/>
      <c r="B86" s="35">
        <v>1</v>
      </c>
      <c r="C86" s="28">
        <v>62</v>
      </c>
      <c r="D86" s="29">
        <f t="shared" si="15"/>
        <v>0.33695652173913043</v>
      </c>
      <c r="E86" s="29"/>
      <c r="F86" s="28">
        <v>620</v>
      </c>
      <c r="G86" s="30">
        <f t="shared" si="16"/>
        <v>0.38871473354231972</v>
      </c>
      <c r="H86">
        <f t="shared" ref="H86:H106" si="17">C86+F86</f>
        <v>682</v>
      </c>
      <c r="I86" s="4">
        <f t="shared" si="13"/>
        <v>0.38336143901068015</v>
      </c>
    </row>
    <row r="87" spans="1:10" x14ac:dyDescent="0.25">
      <c r="A87" s="6"/>
      <c r="B87" s="36">
        <v>2</v>
      </c>
      <c r="C87" s="24">
        <v>16</v>
      </c>
      <c r="D87" s="25">
        <f t="shared" si="15"/>
        <v>8.6956521739130432E-2</v>
      </c>
      <c r="E87" s="25"/>
      <c r="F87" s="24">
        <v>154</v>
      </c>
      <c r="G87" s="26">
        <f t="shared" si="16"/>
        <v>9.6551724137931033E-2</v>
      </c>
      <c r="H87">
        <f t="shared" si="17"/>
        <v>170</v>
      </c>
      <c r="I87" s="4">
        <f t="shared" si="13"/>
        <v>9.5559302979201802E-2</v>
      </c>
    </row>
    <row r="88" spans="1:10" x14ac:dyDescent="0.25">
      <c r="A88" s="6"/>
      <c r="B88" s="36">
        <v>3</v>
      </c>
      <c r="C88" s="24">
        <v>1</v>
      </c>
      <c r="D88" s="25">
        <f t="shared" si="15"/>
        <v>5.434782608695652E-3</v>
      </c>
      <c r="E88" s="25"/>
      <c r="F88" s="24">
        <v>17</v>
      </c>
      <c r="G88" s="26">
        <f t="shared" si="16"/>
        <v>1.0658307210031349E-2</v>
      </c>
      <c r="H88">
        <f t="shared" si="17"/>
        <v>18</v>
      </c>
      <c r="I88" s="4">
        <f t="shared" si="13"/>
        <v>1.0118043844856661E-2</v>
      </c>
    </row>
    <row r="89" spans="1:10" x14ac:dyDescent="0.25">
      <c r="A89" s="6"/>
      <c r="B89" s="34">
        <v>4</v>
      </c>
      <c r="C89" s="21">
        <v>2</v>
      </c>
      <c r="D89" s="22">
        <f t="shared" si="15"/>
        <v>1.0869565217391304E-2</v>
      </c>
      <c r="E89" s="22"/>
      <c r="F89" s="21">
        <v>8</v>
      </c>
      <c r="G89" s="23">
        <f t="shared" si="16"/>
        <v>5.0156739811912229E-3</v>
      </c>
      <c r="H89">
        <f t="shared" si="17"/>
        <v>10</v>
      </c>
      <c r="I89" s="4">
        <f t="shared" si="13"/>
        <v>5.621135469364812E-3</v>
      </c>
    </row>
    <row r="90" spans="1:10" x14ac:dyDescent="0.25">
      <c r="A90" s="6"/>
      <c r="B90" s="34">
        <v>5</v>
      </c>
      <c r="C90" s="21">
        <v>1</v>
      </c>
      <c r="D90" s="22">
        <f t="shared" si="15"/>
        <v>5.434782608695652E-3</v>
      </c>
      <c r="E90" s="22"/>
      <c r="F90" s="21">
        <v>5</v>
      </c>
      <c r="G90" s="23">
        <f t="shared" si="16"/>
        <v>3.134796238244514E-3</v>
      </c>
      <c r="H90">
        <f t="shared" si="17"/>
        <v>6</v>
      </c>
      <c r="I90" s="4">
        <f t="shared" si="13"/>
        <v>3.3726812816188868E-3</v>
      </c>
    </row>
    <row r="91" spans="1:10" x14ac:dyDescent="0.25">
      <c r="A91" s="6"/>
      <c r="B91" s="35">
        <v>6</v>
      </c>
      <c r="C91" s="28">
        <v>0</v>
      </c>
      <c r="D91" s="29">
        <f t="shared" si="15"/>
        <v>0</v>
      </c>
      <c r="E91" s="29"/>
      <c r="F91" s="28">
        <v>3</v>
      </c>
      <c r="G91" s="30">
        <f t="shared" si="16"/>
        <v>1.8808777429467085E-3</v>
      </c>
      <c r="H91">
        <f t="shared" si="17"/>
        <v>3</v>
      </c>
      <c r="I91" s="4">
        <f t="shared" si="13"/>
        <v>1.6863406408094434E-3</v>
      </c>
    </row>
    <row r="92" spans="1:10" x14ac:dyDescent="0.25">
      <c r="A92" s="6"/>
      <c r="B92" s="36">
        <v>7</v>
      </c>
      <c r="C92" s="24">
        <v>1</v>
      </c>
      <c r="D92" s="25">
        <f t="shared" si="15"/>
        <v>5.434782608695652E-3</v>
      </c>
      <c r="E92" s="25"/>
      <c r="F92" s="24">
        <v>2</v>
      </c>
      <c r="G92" s="26">
        <f t="shared" si="16"/>
        <v>1.2539184952978057E-3</v>
      </c>
      <c r="H92">
        <f t="shared" si="17"/>
        <v>3</v>
      </c>
      <c r="I92" s="4">
        <f t="shared" si="13"/>
        <v>1.6863406408094434E-3</v>
      </c>
    </row>
    <row r="93" spans="1:10" x14ac:dyDescent="0.25">
      <c r="A93" s="6"/>
      <c r="B93" s="36">
        <v>8</v>
      </c>
      <c r="C93" s="24">
        <v>0</v>
      </c>
      <c r="D93" s="25">
        <f t="shared" si="15"/>
        <v>0</v>
      </c>
      <c r="E93" s="25"/>
      <c r="F93" s="24">
        <v>0</v>
      </c>
      <c r="G93" s="26">
        <f t="shared" si="16"/>
        <v>0</v>
      </c>
      <c r="H93">
        <f t="shared" si="17"/>
        <v>0</v>
      </c>
      <c r="I93" s="4">
        <f t="shared" si="13"/>
        <v>0</v>
      </c>
    </row>
    <row r="94" spans="1:10" x14ac:dyDescent="0.25">
      <c r="A94" s="6"/>
      <c r="B94" s="34" t="s">
        <v>58</v>
      </c>
      <c r="C94" s="21">
        <v>0</v>
      </c>
      <c r="D94" s="22">
        <f t="shared" si="15"/>
        <v>0</v>
      </c>
      <c r="E94" s="22"/>
      <c r="F94" s="21">
        <v>3</v>
      </c>
      <c r="G94" s="23">
        <f t="shared" si="16"/>
        <v>1.8808777429467085E-3</v>
      </c>
      <c r="H94">
        <f t="shared" si="17"/>
        <v>3</v>
      </c>
      <c r="I94" s="4">
        <f t="shared" si="13"/>
        <v>1.6863406408094434E-3</v>
      </c>
    </row>
    <row r="95" spans="1:10" x14ac:dyDescent="0.25">
      <c r="A95" s="6"/>
      <c r="B95" s="34" t="s">
        <v>31</v>
      </c>
      <c r="C95" s="21">
        <v>48</v>
      </c>
      <c r="D95" s="22">
        <f t="shared" si="15"/>
        <v>0.2608695652173913</v>
      </c>
      <c r="E95" s="22"/>
      <c r="F95" s="21">
        <v>249</v>
      </c>
      <c r="G95" s="23">
        <f t="shared" si="16"/>
        <v>0.15611285266457681</v>
      </c>
      <c r="H95">
        <f t="shared" si="17"/>
        <v>297</v>
      </c>
      <c r="I95" s="4">
        <f t="shared" si="13"/>
        <v>0.16694772344013492</v>
      </c>
    </row>
    <row r="96" spans="1:10" x14ac:dyDescent="0.25">
      <c r="A96" s="6"/>
      <c r="B96" s="35" t="s">
        <v>17</v>
      </c>
      <c r="C96" s="28">
        <v>13</v>
      </c>
      <c r="D96" s="29">
        <f t="shared" si="15"/>
        <v>7.0652173913043473E-2</v>
      </c>
      <c r="E96" s="29"/>
      <c r="F96" s="28">
        <v>139</v>
      </c>
      <c r="G96" s="30">
        <f t="shared" si="16"/>
        <v>8.7147335423197497E-2</v>
      </c>
      <c r="H96">
        <f t="shared" si="17"/>
        <v>152</v>
      </c>
      <c r="I96" s="4">
        <f t="shared" si="13"/>
        <v>8.5441259134345138E-2</v>
      </c>
    </row>
    <row r="97" spans="1:9" x14ac:dyDescent="0.25">
      <c r="A97" s="6"/>
      <c r="B97" s="2"/>
      <c r="D97" s="5"/>
      <c r="E97" s="5"/>
      <c r="G97" s="4"/>
      <c r="I97" s="4"/>
    </row>
    <row r="98" spans="1:9" x14ac:dyDescent="0.25">
      <c r="A98" s="6" t="s">
        <v>29</v>
      </c>
      <c r="B98" s="34" t="s">
        <v>30</v>
      </c>
      <c r="C98" s="21">
        <v>79</v>
      </c>
      <c r="D98" s="22">
        <f t="shared" ref="D98:D106" si="18">(C98)/($D$5)</f>
        <v>0.42934782608695654</v>
      </c>
      <c r="E98" s="22"/>
      <c r="F98" s="21">
        <v>741</v>
      </c>
      <c r="G98" s="23">
        <f t="shared" ref="G98:G106" si="19">(F98)/($G$5)</f>
        <v>0.46457680250783701</v>
      </c>
      <c r="H98">
        <f t="shared" si="17"/>
        <v>820</v>
      </c>
      <c r="I98" s="4">
        <f t="shared" si="13"/>
        <v>0.46093310848791458</v>
      </c>
    </row>
    <row r="99" spans="1:9" x14ac:dyDescent="0.25">
      <c r="A99" s="6"/>
      <c r="B99" s="35">
        <v>1</v>
      </c>
      <c r="C99" s="28">
        <v>46</v>
      </c>
      <c r="D99" s="29">
        <f t="shared" si="18"/>
        <v>0.25</v>
      </c>
      <c r="E99" s="29"/>
      <c r="F99" s="28">
        <v>451</v>
      </c>
      <c r="G99" s="30">
        <f t="shared" si="19"/>
        <v>0.28275862068965518</v>
      </c>
      <c r="H99">
        <f t="shared" si="17"/>
        <v>497</v>
      </c>
      <c r="I99" s="4">
        <f t="shared" si="13"/>
        <v>0.27937043282743113</v>
      </c>
    </row>
    <row r="100" spans="1:9" x14ac:dyDescent="0.25">
      <c r="A100" s="6"/>
      <c r="B100" s="36">
        <v>2</v>
      </c>
      <c r="C100" s="24">
        <v>4</v>
      </c>
      <c r="D100" s="25">
        <f t="shared" si="18"/>
        <v>2.1739130434782608E-2</v>
      </c>
      <c r="E100" s="25"/>
      <c r="F100" s="24">
        <v>66</v>
      </c>
      <c r="G100" s="26">
        <f t="shared" si="19"/>
        <v>4.1379310344827586E-2</v>
      </c>
      <c r="H100">
        <f t="shared" si="17"/>
        <v>70</v>
      </c>
      <c r="I100" s="4">
        <f t="shared" si="13"/>
        <v>3.9347948285553679E-2</v>
      </c>
    </row>
    <row r="101" spans="1:9" x14ac:dyDescent="0.25">
      <c r="A101" s="6"/>
      <c r="B101" s="36">
        <v>3</v>
      </c>
      <c r="C101" s="24">
        <v>0</v>
      </c>
      <c r="D101" s="25">
        <f t="shared" si="18"/>
        <v>0</v>
      </c>
      <c r="E101" s="25"/>
      <c r="F101" s="24">
        <v>8</v>
      </c>
      <c r="G101" s="26">
        <f t="shared" si="19"/>
        <v>5.0156739811912229E-3</v>
      </c>
      <c r="H101">
        <f t="shared" si="17"/>
        <v>8</v>
      </c>
      <c r="I101" s="4">
        <f t="shared" si="13"/>
        <v>4.4969083754918494E-3</v>
      </c>
    </row>
    <row r="102" spans="1:9" x14ac:dyDescent="0.25">
      <c r="A102" s="6"/>
      <c r="B102" s="34">
        <v>4</v>
      </c>
      <c r="C102" s="21">
        <v>2</v>
      </c>
      <c r="D102" s="22">
        <f t="shared" si="18"/>
        <v>1.0869565217391304E-2</v>
      </c>
      <c r="E102" s="22"/>
      <c r="F102" s="21">
        <v>4</v>
      </c>
      <c r="G102" s="23">
        <f t="shared" si="19"/>
        <v>2.5078369905956114E-3</v>
      </c>
      <c r="H102">
        <f t="shared" si="17"/>
        <v>6</v>
      </c>
      <c r="I102" s="4">
        <f t="shared" si="13"/>
        <v>3.3726812816188868E-3</v>
      </c>
    </row>
    <row r="103" spans="1:9" x14ac:dyDescent="0.25">
      <c r="A103" s="6"/>
      <c r="B103" s="34">
        <v>5</v>
      </c>
      <c r="C103" s="21">
        <v>0</v>
      </c>
      <c r="D103" s="22">
        <f t="shared" si="18"/>
        <v>0</v>
      </c>
      <c r="E103" s="22"/>
      <c r="F103" s="21">
        <v>1</v>
      </c>
      <c r="G103" s="23">
        <f t="shared" si="19"/>
        <v>6.2695924764890286E-4</v>
      </c>
      <c r="H103">
        <f t="shared" si="17"/>
        <v>1</v>
      </c>
      <c r="I103" s="4">
        <f t="shared" si="13"/>
        <v>5.6211354693648118E-4</v>
      </c>
    </row>
    <row r="104" spans="1:9" x14ac:dyDescent="0.25">
      <c r="A104" s="6"/>
      <c r="B104" s="35" t="s">
        <v>59</v>
      </c>
      <c r="C104" s="28">
        <v>1</v>
      </c>
      <c r="D104" s="29">
        <f t="shared" si="18"/>
        <v>5.434782608695652E-3</v>
      </c>
      <c r="E104" s="29"/>
      <c r="F104" s="28">
        <v>3</v>
      </c>
      <c r="G104" s="30">
        <f t="shared" si="19"/>
        <v>1.8808777429467085E-3</v>
      </c>
      <c r="H104">
        <f t="shared" si="17"/>
        <v>4</v>
      </c>
      <c r="I104" s="4">
        <f t="shared" si="13"/>
        <v>2.2484541877459247E-3</v>
      </c>
    </row>
    <row r="105" spans="1:9" x14ac:dyDescent="0.25">
      <c r="A105" s="6"/>
      <c r="B105" s="36" t="s">
        <v>31</v>
      </c>
      <c r="C105" s="24">
        <v>41</v>
      </c>
      <c r="D105" s="25">
        <f t="shared" si="18"/>
        <v>0.22282608695652173</v>
      </c>
      <c r="E105" s="25"/>
      <c r="F105" s="24">
        <v>205</v>
      </c>
      <c r="G105" s="26">
        <f t="shared" si="19"/>
        <v>0.12852664576802508</v>
      </c>
      <c r="H105">
        <f t="shared" si="17"/>
        <v>246</v>
      </c>
      <c r="I105" s="4">
        <f t="shared" si="13"/>
        <v>0.13827993254637436</v>
      </c>
    </row>
    <row r="106" spans="1:9" ht="15" customHeight="1" x14ac:dyDescent="0.25">
      <c r="A106" s="6"/>
      <c r="B106" s="36" t="s">
        <v>17</v>
      </c>
      <c r="C106" s="24">
        <v>11</v>
      </c>
      <c r="D106" s="25">
        <f t="shared" si="18"/>
        <v>5.9782608695652176E-2</v>
      </c>
      <c r="E106" s="25"/>
      <c r="F106" s="24">
        <v>116</v>
      </c>
      <c r="G106" s="26">
        <f t="shared" si="19"/>
        <v>7.2727272727272724E-2</v>
      </c>
      <c r="H106">
        <f t="shared" si="17"/>
        <v>127</v>
      </c>
      <c r="I106" s="4">
        <f t="shared" si="13"/>
        <v>7.1388420460933105E-2</v>
      </c>
    </row>
    <row r="107" spans="1:9" x14ac:dyDescent="0.25">
      <c r="A107" s="6"/>
      <c r="D107" s="5"/>
      <c r="E107" s="5"/>
      <c r="G107" s="4"/>
      <c r="I107" s="4"/>
    </row>
    <row r="108" spans="1:9" x14ac:dyDescent="0.25">
      <c r="A108" s="6"/>
    </row>
    <row r="109" spans="1:9" x14ac:dyDescent="0.25">
      <c r="A109" s="6"/>
      <c r="B109" s="57" t="s">
        <v>80</v>
      </c>
      <c r="C109" s="50"/>
      <c r="D109" s="50"/>
      <c r="E109" s="50"/>
      <c r="F109" s="50"/>
      <c r="G109" s="58" t="s">
        <v>81</v>
      </c>
      <c r="H109" s="58"/>
      <c r="I109" s="58"/>
    </row>
    <row r="110" spans="1:9" x14ac:dyDescent="0.25">
      <c r="A110" s="6"/>
      <c r="B110" s="57"/>
      <c r="C110" s="50"/>
      <c r="D110" s="50"/>
      <c r="E110" s="50"/>
      <c r="F110" s="50"/>
      <c r="G110" s="58"/>
      <c r="H110" s="58"/>
      <c r="I110" s="58"/>
    </row>
    <row r="111" spans="1:9" x14ac:dyDescent="0.25">
      <c r="A111" s="6"/>
      <c r="B111" s="57"/>
      <c r="C111" s="51" t="s">
        <v>77</v>
      </c>
      <c r="D111" s="50"/>
      <c r="E111" s="50"/>
      <c r="F111" s="50"/>
      <c r="G111" s="58"/>
      <c r="H111" s="58"/>
      <c r="I111" s="58"/>
    </row>
    <row r="112" spans="1:9" ht="60" x14ac:dyDescent="0.25">
      <c r="A112" s="6"/>
      <c r="B112" s="50"/>
      <c r="C112" s="52" t="s">
        <v>78</v>
      </c>
      <c r="D112" s="53" t="s">
        <v>79</v>
      </c>
      <c r="E112" s="54" t="s">
        <v>31</v>
      </c>
      <c r="F112" s="54"/>
      <c r="G112" s="59" t="s">
        <v>74</v>
      </c>
      <c r="H112" s="59" t="s">
        <v>75</v>
      </c>
      <c r="I112" s="59" t="s">
        <v>76</v>
      </c>
    </row>
    <row r="113" spans="1:18" x14ac:dyDescent="0.25">
      <c r="A113" s="6"/>
      <c r="B113" s="50" t="s">
        <v>25</v>
      </c>
      <c r="C113" s="55">
        <v>0.2</v>
      </c>
      <c r="D113" s="56">
        <v>0.59</v>
      </c>
      <c r="E113" s="55">
        <v>0.16</v>
      </c>
      <c r="F113" s="50"/>
      <c r="G113" s="60">
        <v>0.21</v>
      </c>
      <c r="H113" s="61">
        <v>0.4</v>
      </c>
      <c r="I113" s="60">
        <v>0.2</v>
      </c>
    </row>
    <row r="114" spans="1:18" x14ac:dyDescent="0.25">
      <c r="A114" s="6"/>
      <c r="B114" s="50" t="s">
        <v>26</v>
      </c>
      <c r="C114" s="55">
        <v>0.28999999999999998</v>
      </c>
      <c r="D114" s="56">
        <v>0.47</v>
      </c>
      <c r="E114" s="55">
        <v>0.16</v>
      </c>
      <c r="F114" s="50"/>
      <c r="G114" s="61">
        <v>0.63</v>
      </c>
      <c r="H114" s="60">
        <v>0.27</v>
      </c>
      <c r="I114" s="60">
        <v>0.06</v>
      </c>
    </row>
    <row r="115" spans="1:18" x14ac:dyDescent="0.25">
      <c r="A115" s="6"/>
      <c r="B115" s="50" t="s">
        <v>27</v>
      </c>
      <c r="C115" s="55">
        <v>0.31</v>
      </c>
      <c r="D115" s="56">
        <v>0.42</v>
      </c>
      <c r="E115" s="55">
        <v>0.19</v>
      </c>
      <c r="F115" s="50"/>
      <c r="G115" s="61">
        <v>0.63</v>
      </c>
      <c r="H115" s="60">
        <v>0.26</v>
      </c>
      <c r="I115" s="60">
        <v>0.06</v>
      </c>
      <c r="L115" s="47"/>
      <c r="M115" s="47"/>
      <c r="P115" s="48"/>
      <c r="Q115" s="47"/>
      <c r="R115" s="47"/>
    </row>
    <row r="116" spans="1:18" x14ac:dyDescent="0.25">
      <c r="A116" s="6"/>
      <c r="B116" s="50" t="s">
        <v>28</v>
      </c>
      <c r="C116" s="55">
        <v>0.24</v>
      </c>
      <c r="D116" s="56">
        <v>0.5</v>
      </c>
      <c r="E116" s="55">
        <v>0.17</v>
      </c>
      <c r="F116" s="50"/>
      <c r="G116" s="61">
        <v>0.76</v>
      </c>
      <c r="H116" s="60">
        <v>0.19</v>
      </c>
      <c r="I116" s="60">
        <v>0.02</v>
      </c>
      <c r="L116" s="47"/>
      <c r="M116" s="47"/>
      <c r="P116" s="48"/>
      <c r="Q116" s="47"/>
      <c r="R116" s="47"/>
    </row>
    <row r="117" spans="1:18" x14ac:dyDescent="0.25">
      <c r="A117" s="6"/>
      <c r="B117" s="50" t="s">
        <v>29</v>
      </c>
      <c r="C117" s="56">
        <v>0.46</v>
      </c>
      <c r="D117" s="55">
        <v>0.33</v>
      </c>
      <c r="E117" s="55">
        <v>0.14000000000000001</v>
      </c>
      <c r="F117" s="50"/>
      <c r="G117" s="61">
        <v>0.85</v>
      </c>
      <c r="H117" s="60">
        <v>0.12</v>
      </c>
      <c r="I117" s="60">
        <v>0.01</v>
      </c>
      <c r="K117" s="48"/>
      <c r="L117" s="47"/>
      <c r="M117" s="47"/>
      <c r="P117" s="48"/>
      <c r="Q117" s="47"/>
      <c r="R117" s="47"/>
    </row>
    <row r="118" spans="1:18" x14ac:dyDescent="0.25">
      <c r="A118" s="6"/>
      <c r="K118" s="48"/>
      <c r="L118" s="47"/>
      <c r="M118" s="47"/>
      <c r="P118" s="48"/>
      <c r="Q118" s="47"/>
      <c r="R118" s="47"/>
    </row>
    <row r="119" spans="1:18" x14ac:dyDescent="0.25">
      <c r="A119" s="6"/>
      <c r="D119" s="5"/>
      <c r="E119" s="5"/>
      <c r="G119" s="4"/>
      <c r="I119" s="4"/>
    </row>
    <row r="120" spans="1:18" ht="60" x14ac:dyDescent="0.25">
      <c r="A120" s="20" t="s">
        <v>32</v>
      </c>
      <c r="D120" s="5"/>
      <c r="E120" s="5"/>
      <c r="G120" s="4"/>
      <c r="I120" s="4"/>
    </row>
    <row r="121" spans="1:18" x14ac:dyDescent="0.25">
      <c r="A121" s="6"/>
      <c r="B121" s="32" t="s">
        <v>33</v>
      </c>
      <c r="C121" s="21">
        <v>8</v>
      </c>
      <c r="D121" s="22">
        <f t="shared" ref="D121:D126" si="20">(C121)/($D$5)</f>
        <v>4.3478260869565216E-2</v>
      </c>
      <c r="E121" s="22"/>
      <c r="F121" s="21">
        <v>41</v>
      </c>
      <c r="G121" s="23">
        <f t="shared" ref="G121:G126" si="21">(F121)/($G$5)</f>
        <v>2.5705329153605017E-2</v>
      </c>
      <c r="H121">
        <f t="shared" ref="H121:H126" si="22">C121+F121</f>
        <v>49</v>
      </c>
      <c r="I121" s="4">
        <f t="shared" si="13"/>
        <v>2.7543563799887576E-2</v>
      </c>
    </row>
    <row r="122" spans="1:18" x14ac:dyDescent="0.25">
      <c r="A122" s="6"/>
      <c r="B122" s="27" t="s">
        <v>34</v>
      </c>
      <c r="C122" s="28">
        <v>16</v>
      </c>
      <c r="D122" s="29">
        <f t="shared" si="20"/>
        <v>8.6956521739130432E-2</v>
      </c>
      <c r="E122" s="29"/>
      <c r="F122" s="28">
        <v>86</v>
      </c>
      <c r="G122" s="30">
        <f t="shared" si="21"/>
        <v>5.3918495297805645E-2</v>
      </c>
      <c r="H122">
        <f t="shared" si="22"/>
        <v>102</v>
      </c>
      <c r="I122" s="4">
        <f t="shared" si="13"/>
        <v>5.733558178752108E-2</v>
      </c>
    </row>
    <row r="123" spans="1:18" x14ac:dyDescent="0.25">
      <c r="A123" s="18"/>
      <c r="B123" s="31" t="s">
        <v>35</v>
      </c>
      <c r="C123" s="24">
        <v>37</v>
      </c>
      <c r="D123" s="25">
        <f t="shared" si="20"/>
        <v>0.20108695652173914</v>
      </c>
      <c r="E123" s="25"/>
      <c r="F123" s="24">
        <v>441</v>
      </c>
      <c r="G123" s="26">
        <f t="shared" si="21"/>
        <v>0.27648902821316612</v>
      </c>
      <c r="H123">
        <f t="shared" si="22"/>
        <v>478</v>
      </c>
      <c r="I123" s="4">
        <f t="shared" si="13"/>
        <v>0.268690275435638</v>
      </c>
    </row>
    <row r="124" spans="1:18" x14ac:dyDescent="0.25">
      <c r="A124" s="6"/>
      <c r="B124" s="31" t="s">
        <v>36</v>
      </c>
      <c r="C124" s="24">
        <v>76</v>
      </c>
      <c r="D124" s="25">
        <f t="shared" si="20"/>
        <v>0.41304347826086957</v>
      </c>
      <c r="E124" s="25"/>
      <c r="F124" s="24">
        <v>717</v>
      </c>
      <c r="G124" s="26">
        <f t="shared" si="21"/>
        <v>0.44952978056426335</v>
      </c>
      <c r="H124">
        <f t="shared" si="22"/>
        <v>793</v>
      </c>
      <c r="I124" s="4">
        <f t="shared" si="13"/>
        <v>0.44575604272062958</v>
      </c>
    </row>
    <row r="125" spans="1:18" ht="30" x14ac:dyDescent="0.25">
      <c r="A125" s="6"/>
      <c r="B125" s="33" t="s">
        <v>37</v>
      </c>
      <c r="C125" s="21">
        <v>19</v>
      </c>
      <c r="D125" s="22">
        <f t="shared" si="20"/>
        <v>0.10326086956521739</v>
      </c>
      <c r="E125" s="22"/>
      <c r="F125" s="21">
        <v>152</v>
      </c>
      <c r="G125" s="23">
        <f t="shared" si="21"/>
        <v>9.5297805642633224E-2</v>
      </c>
      <c r="H125">
        <f t="shared" si="22"/>
        <v>171</v>
      </c>
      <c r="I125" s="4">
        <f t="shared" si="13"/>
        <v>9.6121416526138273E-2</v>
      </c>
    </row>
    <row r="126" spans="1:18" x14ac:dyDescent="0.25">
      <c r="A126" s="6"/>
      <c r="B126" s="32" t="s">
        <v>17</v>
      </c>
      <c r="C126" s="21">
        <v>27</v>
      </c>
      <c r="D126" s="22">
        <f t="shared" si="20"/>
        <v>0.14673913043478262</v>
      </c>
      <c r="E126" s="22"/>
      <c r="F126" s="21">
        <v>157</v>
      </c>
      <c r="G126" s="23">
        <f t="shared" si="21"/>
        <v>9.843260188087774E-2</v>
      </c>
      <c r="H126">
        <f t="shared" si="22"/>
        <v>184</v>
      </c>
      <c r="I126" s="4">
        <f t="shared" si="13"/>
        <v>0.10342889263631254</v>
      </c>
    </row>
    <row r="127" spans="1:18" x14ac:dyDescent="0.25">
      <c r="A127" s="6"/>
      <c r="D127" s="5"/>
      <c r="E127" s="5"/>
      <c r="G127" s="4"/>
      <c r="I127" s="4"/>
    </row>
    <row r="128" spans="1:18" ht="60" x14ac:dyDescent="0.25">
      <c r="A128" s="20" t="s">
        <v>38</v>
      </c>
      <c r="D128" s="5"/>
      <c r="E128" s="5"/>
      <c r="G128" s="4"/>
      <c r="I128" s="4"/>
    </row>
    <row r="129" spans="1:9" x14ac:dyDescent="0.25">
      <c r="A129" s="6"/>
      <c r="B129" s="32" t="s">
        <v>14</v>
      </c>
      <c r="C129" s="21">
        <v>10</v>
      </c>
      <c r="D129" s="22">
        <f>(C129)/($D$5)</f>
        <v>5.434782608695652E-2</v>
      </c>
      <c r="E129" s="22"/>
      <c r="F129" s="21">
        <v>46</v>
      </c>
      <c r="G129" s="23">
        <f>(F129)/($G$5)</f>
        <v>2.884012539184953E-2</v>
      </c>
      <c r="H129">
        <f>C129+F129</f>
        <v>56</v>
      </c>
      <c r="I129" s="4">
        <f t="shared" si="13"/>
        <v>3.1478358628442948E-2</v>
      </c>
    </row>
    <row r="130" spans="1:9" x14ac:dyDescent="0.25">
      <c r="A130" s="6"/>
      <c r="B130" s="27" t="s">
        <v>15</v>
      </c>
      <c r="C130" s="28">
        <v>158</v>
      </c>
      <c r="D130" s="29">
        <f>(C130)/($D$5)</f>
        <v>0.85869565217391308</v>
      </c>
      <c r="E130" s="29"/>
      <c r="F130" s="28">
        <v>1393</v>
      </c>
      <c r="G130" s="30">
        <f>(F130)/($G$5)</f>
        <v>0.87335423197492168</v>
      </c>
      <c r="H130">
        <f>C130+F130</f>
        <v>1551</v>
      </c>
      <c r="I130" s="4">
        <f t="shared" si="13"/>
        <v>0.87183811129848232</v>
      </c>
    </row>
    <row r="131" spans="1:9" x14ac:dyDescent="0.25">
      <c r="A131" s="6"/>
      <c r="B131" s="31" t="s">
        <v>16</v>
      </c>
      <c r="C131" s="24">
        <v>9</v>
      </c>
      <c r="D131" s="25">
        <f>(C131)/($D$5)</f>
        <v>4.8913043478260872E-2</v>
      </c>
      <c r="E131" s="25"/>
      <c r="F131" s="24">
        <v>124</v>
      </c>
      <c r="G131" s="26">
        <f>(F131)/($G$5)</f>
        <v>7.7742946708463948E-2</v>
      </c>
      <c r="H131">
        <f>C131+F131</f>
        <v>133</v>
      </c>
      <c r="I131" s="4">
        <f t="shared" si="13"/>
        <v>7.4761101742551989E-2</v>
      </c>
    </row>
    <row r="132" spans="1:9" x14ac:dyDescent="0.25">
      <c r="A132" s="6"/>
      <c r="B132" s="31" t="s">
        <v>17</v>
      </c>
      <c r="C132" s="24">
        <v>7</v>
      </c>
      <c r="D132" s="25">
        <f>(C132)/($D$5)</f>
        <v>3.8043478260869568E-2</v>
      </c>
      <c r="E132" s="25"/>
      <c r="F132" s="24">
        <v>32</v>
      </c>
      <c r="G132" s="26">
        <f>(F132)/($G$5)</f>
        <v>2.0062695924764892E-2</v>
      </c>
      <c r="H132">
        <f>C132+F132</f>
        <v>39</v>
      </c>
      <c r="I132" s="4">
        <f t="shared" si="13"/>
        <v>2.1922428330522766E-2</v>
      </c>
    </row>
    <row r="133" spans="1:9" x14ac:dyDescent="0.25">
      <c r="A133" s="6"/>
      <c r="D133" s="5"/>
      <c r="E133" s="5"/>
      <c r="G133" s="4"/>
      <c r="I133" s="4"/>
    </row>
    <row r="134" spans="1:9" x14ac:dyDescent="0.25">
      <c r="A134" s="6"/>
      <c r="D134" s="5"/>
      <c r="E134" s="5"/>
      <c r="G134" s="4"/>
      <c r="I134" s="4"/>
    </row>
    <row r="135" spans="1:9" ht="75" x14ac:dyDescent="0.25">
      <c r="A135" s="20" t="s">
        <v>39</v>
      </c>
      <c r="D135" s="5"/>
      <c r="E135" s="5"/>
      <c r="G135" s="4"/>
      <c r="I135" s="4"/>
    </row>
    <row r="136" spans="1:9" x14ac:dyDescent="0.25">
      <c r="A136" s="49" t="s">
        <v>40</v>
      </c>
      <c r="B136" s="32" t="s">
        <v>14</v>
      </c>
      <c r="C136" s="21">
        <v>120</v>
      </c>
      <c r="D136" s="22">
        <f>(C136)/($D$5)</f>
        <v>0.65217391304347827</v>
      </c>
      <c r="E136" s="22"/>
      <c r="F136" s="21">
        <v>976</v>
      </c>
      <c r="G136" s="23">
        <f>(F136)/($G$5)</f>
        <v>0.6119122257053291</v>
      </c>
      <c r="H136">
        <f>C136+F136</f>
        <v>1096</v>
      </c>
      <c r="I136" s="4">
        <f t="shared" si="13"/>
        <v>0.61607644744238332</v>
      </c>
    </row>
    <row r="137" spans="1:9" x14ac:dyDescent="0.25">
      <c r="A137" s="49"/>
      <c r="B137" s="27" t="s">
        <v>41</v>
      </c>
      <c r="C137" s="28">
        <v>58</v>
      </c>
      <c r="D137" s="29">
        <f>(C137)/($D$5)</f>
        <v>0.31521739130434784</v>
      </c>
      <c r="E137" s="29"/>
      <c r="F137" s="28">
        <v>542</v>
      </c>
      <c r="G137" s="30">
        <f>(F137)/($G$5)</f>
        <v>0.33981191222570534</v>
      </c>
      <c r="H137">
        <f>C137+F137</f>
        <v>600</v>
      </c>
      <c r="I137" s="4">
        <f t="shared" si="13"/>
        <v>0.33726812816188873</v>
      </c>
    </row>
    <row r="138" spans="1:9" x14ac:dyDescent="0.25">
      <c r="A138" s="49"/>
      <c r="B138" s="31" t="s">
        <v>17</v>
      </c>
      <c r="C138" s="24">
        <v>6</v>
      </c>
      <c r="D138" s="25">
        <f>(C138)/($D$5)</f>
        <v>3.2608695652173912E-2</v>
      </c>
      <c r="E138" s="25"/>
      <c r="F138" s="24">
        <v>78</v>
      </c>
      <c r="G138" s="26">
        <f>(F138)/($G$5)</f>
        <v>4.8902821316614421E-2</v>
      </c>
      <c r="H138">
        <f>C138+F138</f>
        <v>84</v>
      </c>
      <c r="I138" s="4">
        <f t="shared" si="13"/>
        <v>4.7217537942664416E-2</v>
      </c>
    </row>
    <row r="139" spans="1:9" x14ac:dyDescent="0.25">
      <c r="A139" s="18"/>
      <c r="D139" s="5"/>
      <c r="E139" s="5"/>
      <c r="G139" s="4"/>
      <c r="I139" s="4"/>
    </row>
    <row r="140" spans="1:9" x14ac:dyDescent="0.25">
      <c r="A140" s="49" t="s">
        <v>42</v>
      </c>
      <c r="B140" s="32" t="s">
        <v>43</v>
      </c>
      <c r="C140" s="21">
        <v>107</v>
      </c>
      <c r="D140" s="22">
        <f>(C140)/($D$5)</f>
        <v>0.58152173913043481</v>
      </c>
      <c r="E140" s="22"/>
      <c r="F140" s="21">
        <v>942</v>
      </c>
      <c r="G140" s="23">
        <f>(F140)/($G$5)</f>
        <v>0.5905956112852665</v>
      </c>
      <c r="H140">
        <f>C140+F140</f>
        <v>1049</v>
      </c>
      <c r="I140" s="4">
        <f t="shared" si="13"/>
        <v>0.58965711073636873</v>
      </c>
    </row>
    <row r="141" spans="1:9" x14ac:dyDescent="0.25">
      <c r="A141" s="49"/>
      <c r="B141" s="27" t="s">
        <v>44</v>
      </c>
      <c r="C141" s="28">
        <v>32</v>
      </c>
      <c r="D141" s="29">
        <f>(C141)/($D$5)</f>
        <v>0.17391304347826086</v>
      </c>
      <c r="E141" s="29"/>
      <c r="F141" s="28">
        <v>243</v>
      </c>
      <c r="G141" s="30">
        <f>(F141)/($G$5)</f>
        <v>0.15235109717868339</v>
      </c>
      <c r="H141">
        <f>C141+F141</f>
        <v>275</v>
      </c>
      <c r="I141" s="4">
        <f t="shared" si="13"/>
        <v>0.15458122540753233</v>
      </c>
    </row>
    <row r="142" spans="1:9" x14ac:dyDescent="0.25">
      <c r="A142" s="49"/>
      <c r="B142" s="31" t="s">
        <v>45</v>
      </c>
      <c r="C142" s="24">
        <v>17</v>
      </c>
      <c r="D142" s="25">
        <f>(C142)/($D$5)</f>
        <v>9.2391304347826081E-2</v>
      </c>
      <c r="E142" s="25"/>
      <c r="F142" s="24">
        <v>177</v>
      </c>
      <c r="G142" s="26">
        <f>(F142)/($G$5)</f>
        <v>0.11097178683385579</v>
      </c>
      <c r="H142">
        <f>C142+F142</f>
        <v>194</v>
      </c>
      <c r="I142" s="4">
        <f t="shared" si="13"/>
        <v>0.10905002810567735</v>
      </c>
    </row>
    <row r="143" spans="1:9" x14ac:dyDescent="0.25">
      <c r="A143" s="49"/>
      <c r="B143" s="32" t="s">
        <v>46</v>
      </c>
      <c r="C143" s="21">
        <v>25</v>
      </c>
      <c r="D143" s="22">
        <f>(C143)/($D$5)</f>
        <v>0.1358695652173913</v>
      </c>
      <c r="E143" s="22"/>
      <c r="F143" s="21">
        <v>172</v>
      </c>
      <c r="G143" s="23">
        <f>(F143)/($G$5)</f>
        <v>0.10783699059561129</v>
      </c>
      <c r="H143">
        <f>C143+F143</f>
        <v>197</v>
      </c>
      <c r="I143" s="4">
        <f t="shared" si="13"/>
        <v>0.11073636874648679</v>
      </c>
    </row>
    <row r="144" spans="1:9" x14ac:dyDescent="0.25">
      <c r="A144" s="49"/>
      <c r="B144" s="27" t="s">
        <v>17</v>
      </c>
      <c r="C144" s="28">
        <v>3</v>
      </c>
      <c r="D144" s="29">
        <f>(C144)/($D$5)</f>
        <v>1.6304347826086956E-2</v>
      </c>
      <c r="E144" s="29"/>
      <c r="F144" s="28">
        <v>61</v>
      </c>
      <c r="G144" s="30">
        <f>(F144)/($G$5)</f>
        <v>3.8244514106583069E-2</v>
      </c>
      <c r="H144">
        <f>C144+F144</f>
        <v>64</v>
      </c>
      <c r="I144" s="4">
        <f t="shared" si="13"/>
        <v>3.5975267003934795E-2</v>
      </c>
    </row>
    <row r="145" spans="1:9" x14ac:dyDescent="0.25">
      <c r="A145" s="18"/>
      <c r="D145" s="5"/>
      <c r="E145" s="5"/>
      <c r="G145" s="4"/>
      <c r="I145" s="4"/>
    </row>
    <row r="146" spans="1:9" x14ac:dyDescent="0.25">
      <c r="A146" s="49" t="s">
        <v>47</v>
      </c>
      <c r="B146" s="32" t="s">
        <v>43</v>
      </c>
      <c r="C146" s="21">
        <v>58</v>
      </c>
      <c r="D146" s="22">
        <f>(C146)/($D$5)</f>
        <v>0.31521739130434784</v>
      </c>
      <c r="E146" s="22"/>
      <c r="F146" s="21">
        <v>463</v>
      </c>
      <c r="G146" s="23">
        <f>(F146)/($G$5)</f>
        <v>0.29028213166144201</v>
      </c>
      <c r="H146">
        <f>C146+F146</f>
        <v>521</v>
      </c>
      <c r="I146" s="4">
        <f t="shared" si="13"/>
        <v>0.29286115795390671</v>
      </c>
    </row>
    <row r="147" spans="1:9" x14ac:dyDescent="0.25">
      <c r="A147" s="49"/>
      <c r="B147" s="27" t="s">
        <v>44</v>
      </c>
      <c r="C147" s="28">
        <v>61</v>
      </c>
      <c r="D147" s="29">
        <f>(C147)/($D$5)</f>
        <v>0.33152173913043476</v>
      </c>
      <c r="E147" s="29"/>
      <c r="F147" s="28">
        <v>510</v>
      </c>
      <c r="G147" s="30">
        <f>(F147)/($G$5)</f>
        <v>0.31974921630094044</v>
      </c>
      <c r="H147">
        <f>C147+F147</f>
        <v>571</v>
      </c>
      <c r="I147" s="4">
        <f t="shared" si="13"/>
        <v>0.32096683530073072</v>
      </c>
    </row>
    <row r="148" spans="1:9" x14ac:dyDescent="0.25">
      <c r="A148" s="49"/>
      <c r="B148" s="31" t="s">
        <v>45</v>
      </c>
      <c r="C148" s="24">
        <v>10</v>
      </c>
      <c r="D148" s="25">
        <f>(C148)/($D$5)</f>
        <v>5.434782608695652E-2</v>
      </c>
      <c r="E148" s="25"/>
      <c r="F148" s="24">
        <v>114</v>
      </c>
      <c r="G148" s="26">
        <f>(F148)/($G$5)</f>
        <v>7.1473354231974928E-2</v>
      </c>
      <c r="H148">
        <f>C148+F148</f>
        <v>124</v>
      </c>
      <c r="I148" s="4">
        <f t="shared" si="13"/>
        <v>6.9702079820123664E-2</v>
      </c>
    </row>
    <row r="149" spans="1:9" x14ac:dyDescent="0.25">
      <c r="A149" s="49"/>
      <c r="B149" s="32" t="s">
        <v>46</v>
      </c>
      <c r="C149" s="21">
        <v>50</v>
      </c>
      <c r="D149" s="22">
        <f>(C149)/($D$5)</f>
        <v>0.27173913043478259</v>
      </c>
      <c r="E149" s="22"/>
      <c r="F149" s="21">
        <v>453</v>
      </c>
      <c r="G149" s="23">
        <f>(F149)/($G$5)</f>
        <v>0.28401253918495301</v>
      </c>
      <c r="H149">
        <f>C149+F149</f>
        <v>503</v>
      </c>
      <c r="I149" s="4">
        <f t="shared" ref="I149:I165" si="23">H149/$I$5</f>
        <v>0.28274311410905001</v>
      </c>
    </row>
    <row r="150" spans="1:9" x14ac:dyDescent="0.25">
      <c r="A150" s="49"/>
      <c r="B150" s="27" t="s">
        <v>17</v>
      </c>
      <c r="C150" s="28">
        <v>5</v>
      </c>
      <c r="D150" s="29">
        <f>(C150)/($D$5)</f>
        <v>2.717391304347826E-2</v>
      </c>
      <c r="E150" s="29"/>
      <c r="F150" s="28">
        <v>55</v>
      </c>
      <c r="G150" s="30">
        <f>(F150)/($G$5)</f>
        <v>3.4482758620689655E-2</v>
      </c>
      <c r="H150">
        <f>C150+F150</f>
        <v>60</v>
      </c>
      <c r="I150" s="4">
        <f t="shared" si="23"/>
        <v>3.3726812816188868E-2</v>
      </c>
    </row>
    <row r="151" spans="1:9" x14ac:dyDescent="0.25">
      <c r="A151" s="18"/>
      <c r="D151" s="5"/>
      <c r="E151" s="5"/>
      <c r="G151" s="4"/>
      <c r="I151" s="4"/>
    </row>
    <row r="152" spans="1:9" x14ac:dyDescent="0.25">
      <c r="A152" s="49" t="s">
        <v>48</v>
      </c>
      <c r="B152" s="32" t="s">
        <v>43</v>
      </c>
      <c r="C152" s="21">
        <v>66</v>
      </c>
      <c r="D152" s="22">
        <f t="shared" ref="D152:D165" si="24">(C152)/($D$5)</f>
        <v>0.35869565217391303</v>
      </c>
      <c r="E152" s="22"/>
      <c r="F152" s="21">
        <v>648</v>
      </c>
      <c r="G152" s="23">
        <f>(F152)/($G$5)</f>
        <v>0.40626959247648903</v>
      </c>
      <c r="H152">
        <f>C152+F152</f>
        <v>714</v>
      </c>
      <c r="I152" s="4">
        <f t="shared" si="23"/>
        <v>0.40134907251264756</v>
      </c>
    </row>
    <row r="153" spans="1:9" x14ac:dyDescent="0.25">
      <c r="A153" s="49"/>
      <c r="B153" s="27" t="s">
        <v>44</v>
      </c>
      <c r="C153" s="28">
        <v>45</v>
      </c>
      <c r="D153" s="29">
        <f t="shared" si="24"/>
        <v>0.24456521739130435</v>
      </c>
      <c r="E153" s="29"/>
      <c r="F153" s="28">
        <v>377</v>
      </c>
      <c r="G153" s="30">
        <f>(F153)/($G$5)</f>
        <v>0.23636363636363636</v>
      </c>
      <c r="H153">
        <f>C153+F153</f>
        <v>422</v>
      </c>
      <c r="I153" s="4">
        <f t="shared" si="23"/>
        <v>0.23721191680719506</v>
      </c>
    </row>
    <row r="154" spans="1:9" x14ac:dyDescent="0.25">
      <c r="A154" s="49"/>
      <c r="B154" s="31" t="s">
        <v>45</v>
      </c>
      <c r="C154" s="24">
        <v>17</v>
      </c>
      <c r="D154" s="25">
        <f t="shared" si="24"/>
        <v>9.2391304347826081E-2</v>
      </c>
      <c r="E154" s="25"/>
      <c r="F154" s="24">
        <v>147</v>
      </c>
      <c r="G154" s="26">
        <f>(F154)/($G$5)</f>
        <v>9.2163009404388721E-2</v>
      </c>
      <c r="H154">
        <f>C154+F154</f>
        <v>164</v>
      </c>
      <c r="I154" s="4">
        <f t="shared" si="23"/>
        <v>9.2186621697582918E-2</v>
      </c>
    </row>
    <row r="155" spans="1:9" x14ac:dyDescent="0.25">
      <c r="A155" s="49"/>
      <c r="B155" s="32" t="s">
        <v>46</v>
      </c>
      <c r="C155" s="21">
        <v>48</v>
      </c>
      <c r="D155" s="22">
        <f t="shared" si="24"/>
        <v>0.2608695652173913</v>
      </c>
      <c r="E155" s="22"/>
      <c r="F155" s="21">
        <v>345</v>
      </c>
      <c r="G155" s="23">
        <f>(F155)/($G$5)</f>
        <v>0.21630094043887146</v>
      </c>
      <c r="H155">
        <f>C155+F155</f>
        <v>393</v>
      </c>
      <c r="I155" s="4">
        <f t="shared" si="23"/>
        <v>0.22091062394603711</v>
      </c>
    </row>
    <row r="156" spans="1:9" x14ac:dyDescent="0.25">
      <c r="A156" s="49"/>
      <c r="B156" s="27" t="s">
        <v>17</v>
      </c>
      <c r="C156" s="28">
        <v>8</v>
      </c>
      <c r="D156" s="29">
        <f t="shared" si="24"/>
        <v>4.3478260869565216E-2</v>
      </c>
      <c r="E156" s="29"/>
      <c r="F156" s="28">
        <v>78</v>
      </c>
      <c r="G156" s="30">
        <f>(F156)/($G$5)</f>
        <v>4.8902821316614421E-2</v>
      </c>
      <c r="H156">
        <f>C156+F156</f>
        <v>86</v>
      </c>
      <c r="I156" s="4">
        <f t="shared" si="23"/>
        <v>4.8341765036537379E-2</v>
      </c>
    </row>
    <row r="157" spans="1:9" x14ac:dyDescent="0.25">
      <c r="A157" s="49"/>
      <c r="D157" s="5"/>
      <c r="E157" s="5"/>
      <c r="G157" s="4"/>
      <c r="I157" s="4"/>
    </row>
    <row r="158" spans="1:9" x14ac:dyDescent="0.25">
      <c r="A158" s="6"/>
      <c r="D158" s="5"/>
      <c r="E158" s="5"/>
      <c r="G158" s="4"/>
      <c r="I158" s="4"/>
    </row>
    <row r="159" spans="1:9" ht="60" x14ac:dyDescent="0.25">
      <c r="A159" s="20" t="s">
        <v>49</v>
      </c>
      <c r="D159" s="5"/>
      <c r="E159" s="5"/>
      <c r="G159" s="4"/>
      <c r="I159" s="4"/>
    </row>
    <row r="160" spans="1:9" x14ac:dyDescent="0.25">
      <c r="A160" s="6"/>
      <c r="B160" s="32" t="s">
        <v>50</v>
      </c>
      <c r="C160" s="21">
        <v>85</v>
      </c>
      <c r="D160" s="22">
        <f t="shared" si="24"/>
        <v>0.46195652173913043</v>
      </c>
      <c r="E160" s="22"/>
      <c r="F160" s="21">
        <v>679</v>
      </c>
      <c r="G160" s="23">
        <f t="shared" ref="G160:G165" si="25">(F160)/($G$5)</f>
        <v>0.42570532915360504</v>
      </c>
      <c r="H160">
        <f t="shared" ref="H160:H165" si="26">C160+F160</f>
        <v>764</v>
      </c>
      <c r="I160" s="4">
        <f t="shared" si="23"/>
        <v>0.42945474985947163</v>
      </c>
    </row>
    <row r="161" spans="1:9" x14ac:dyDescent="0.25">
      <c r="A161" s="6"/>
      <c r="B161" s="27" t="s">
        <v>51</v>
      </c>
      <c r="C161" s="28">
        <v>56</v>
      </c>
      <c r="D161" s="29">
        <f t="shared" si="24"/>
        <v>0.30434782608695654</v>
      </c>
      <c r="E161" s="29"/>
      <c r="F161" s="28">
        <v>483</v>
      </c>
      <c r="G161" s="30">
        <f t="shared" si="25"/>
        <v>0.30282131661442008</v>
      </c>
      <c r="H161">
        <f t="shared" si="26"/>
        <v>539</v>
      </c>
      <c r="I161" s="4">
        <f t="shared" si="23"/>
        <v>0.30297920179876336</v>
      </c>
    </row>
    <row r="162" spans="1:9" x14ac:dyDescent="0.25">
      <c r="A162" s="6"/>
      <c r="B162" s="31" t="s">
        <v>52</v>
      </c>
      <c r="C162" s="24">
        <v>11</v>
      </c>
      <c r="D162" s="25">
        <f t="shared" si="24"/>
        <v>5.9782608695652176E-2</v>
      </c>
      <c r="E162" s="25"/>
      <c r="F162" s="24">
        <v>90</v>
      </c>
      <c r="G162" s="26">
        <f t="shared" si="25"/>
        <v>5.6426332288401257E-2</v>
      </c>
      <c r="H162">
        <f t="shared" si="26"/>
        <v>101</v>
      </c>
      <c r="I162" s="4">
        <f t="shared" si="23"/>
        <v>5.6773468240584601E-2</v>
      </c>
    </row>
    <row r="163" spans="1:9" x14ac:dyDescent="0.25">
      <c r="A163" s="6"/>
      <c r="B163" s="32" t="s">
        <v>53</v>
      </c>
      <c r="C163" s="21">
        <v>25</v>
      </c>
      <c r="D163" s="22">
        <f t="shared" si="24"/>
        <v>0.1358695652173913</v>
      </c>
      <c r="E163" s="22"/>
      <c r="F163" s="21">
        <v>265</v>
      </c>
      <c r="G163" s="23">
        <f t="shared" si="25"/>
        <v>0.16614420062695925</v>
      </c>
      <c r="H163">
        <f t="shared" si="26"/>
        <v>290</v>
      </c>
      <c r="I163" s="4">
        <f t="shared" si="23"/>
        <v>0.16301292861157954</v>
      </c>
    </row>
    <row r="164" spans="1:9" x14ac:dyDescent="0.25">
      <c r="A164" s="6"/>
      <c r="B164" s="27" t="s">
        <v>16</v>
      </c>
      <c r="C164" s="28">
        <v>6</v>
      </c>
      <c r="D164" s="29">
        <f t="shared" si="24"/>
        <v>3.2608695652173912E-2</v>
      </c>
      <c r="E164" s="29"/>
      <c r="F164" s="28">
        <v>53</v>
      </c>
      <c r="G164" s="30">
        <f t="shared" si="25"/>
        <v>3.3228840125391852E-2</v>
      </c>
      <c r="H164">
        <f t="shared" si="26"/>
        <v>59</v>
      </c>
      <c r="I164" s="4">
        <f t="shared" si="23"/>
        <v>3.316469926925239E-2</v>
      </c>
    </row>
    <row r="165" spans="1:9" x14ac:dyDescent="0.25">
      <c r="A165" s="6"/>
      <c r="B165" s="32" t="s">
        <v>17</v>
      </c>
      <c r="C165" s="21">
        <v>1</v>
      </c>
      <c r="D165" s="22">
        <f t="shared" si="24"/>
        <v>5.434782608695652E-3</v>
      </c>
      <c r="E165" s="22"/>
      <c r="F165" s="21">
        <v>25</v>
      </c>
      <c r="G165" s="23">
        <f t="shared" si="25"/>
        <v>1.5673981191222569E-2</v>
      </c>
      <c r="H165">
        <f t="shared" si="26"/>
        <v>26</v>
      </c>
      <c r="I165" s="4">
        <f t="shared" si="23"/>
        <v>1.4614952220348511E-2</v>
      </c>
    </row>
    <row r="167" spans="1:9" x14ac:dyDescent="0.25">
      <c r="F167" s="3" t="s">
        <v>71</v>
      </c>
      <c r="G167" s="41">
        <v>10572</v>
      </c>
    </row>
    <row r="168" spans="1:9" x14ac:dyDescent="0.25">
      <c r="F168" s="3"/>
    </row>
    <row r="169" spans="1:9" x14ac:dyDescent="0.25">
      <c r="C169" t="s">
        <v>56</v>
      </c>
      <c r="D169">
        <v>184</v>
      </c>
      <c r="F169" t="s">
        <v>56</v>
      </c>
      <c r="G169">
        <v>1595</v>
      </c>
    </row>
    <row r="170" spans="1:9" x14ac:dyDescent="0.25">
      <c r="C170" t="s">
        <v>66</v>
      </c>
      <c r="D170">
        <v>686</v>
      </c>
      <c r="F170" t="s">
        <v>66</v>
      </c>
      <c r="G170" s="38">
        <v>4959</v>
      </c>
    </row>
    <row r="171" spans="1:9" x14ac:dyDescent="0.25">
      <c r="C171" t="s">
        <v>67</v>
      </c>
      <c r="D171" s="39">
        <v>0.26800000000000002</v>
      </c>
      <c r="F171" t="s">
        <v>67</v>
      </c>
      <c r="G171" s="39">
        <v>0.32200000000000001</v>
      </c>
    </row>
    <row r="173" spans="1:9" ht="45" x14ac:dyDescent="0.25">
      <c r="C173" s="10" t="s">
        <v>68</v>
      </c>
      <c r="D173" s="40" t="s">
        <v>69</v>
      </c>
      <c r="E173" s="12"/>
      <c r="F173" s="10" t="s">
        <v>68</v>
      </c>
      <c r="G173" s="40" t="s">
        <v>70</v>
      </c>
    </row>
    <row r="174" spans="1:9" x14ac:dyDescent="0.25">
      <c r="C174" s="1"/>
      <c r="D174" s="1"/>
    </row>
  </sheetData>
  <mergeCells count="7">
    <mergeCell ref="A152:A157"/>
    <mergeCell ref="E112:F112"/>
    <mergeCell ref="B109:B111"/>
    <mergeCell ref="G109:I111"/>
    <mergeCell ref="A136:A138"/>
    <mergeCell ref="A140:A144"/>
    <mergeCell ref="A146:A150"/>
  </mergeCells>
  <pageMargins left="0.70866141732283472" right="0.70866141732283472" top="0.74803149606299213" bottom="0.74803149606299213" header="0.31496062992125984" footer="0.31496062992125984"/>
  <pageSetup scale="53" fitToHeight="0" orientation="portrait" verticalDpi="1200"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Thumm</dc:creator>
  <cp:lastModifiedBy>Alex Thumm</cp:lastModifiedBy>
  <cp:lastPrinted>2018-04-19T23:28:35Z</cp:lastPrinted>
  <dcterms:created xsi:type="dcterms:W3CDTF">2018-03-09T21:31:58Z</dcterms:created>
  <dcterms:modified xsi:type="dcterms:W3CDTF">2018-04-19T23:29:02Z</dcterms:modified>
</cp:coreProperties>
</file>